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codeName="ThisWorkbook"/>
  <mc:AlternateContent xmlns:mc="http://schemas.openxmlformats.org/markup-compatibility/2006">
    <mc:Choice Requires="x15">
      <x15ac:absPath xmlns:x15ac="http://schemas.microsoft.com/office/spreadsheetml/2010/11/ac" url="\\koutairensv01\DATA\高体連共有\◇◇競技担当(大江)◇◇\令和５年度\R5    ３大会要項(確定版)\3.R5 新人戦\20 バドミントン\"/>
    </mc:Choice>
  </mc:AlternateContent>
  <xr:revisionPtr revIDLastSave="0" documentId="13_ncr:1_{B023100B-4FBF-4F06-A2BD-CE8EB4DD3CB2}" xr6:coauthVersionLast="36" xr6:coauthVersionMax="47" xr10:uidLastSave="{00000000-0000-0000-0000-000000000000}"/>
  <bookViews>
    <workbookView xWindow="-105" yWindow="-105" windowWidth="23250" windowHeight="12450" activeTab="3" xr2:uid="{00000000-000D-0000-FFFF-FFFF00000000}"/>
  </bookViews>
  <sheets>
    <sheet name="学校・選手入力" sheetId="1" r:id="rId1"/>
    <sheet name="高校総体" sheetId="4" r:id="rId2"/>
    <sheet name="新人戦" sheetId="5" r:id="rId3"/>
    <sheet name="一年生大会" sheetId="6" r:id="rId4"/>
    <sheet name="二年生大会" sheetId="7" r:id="rId5"/>
    <sheet name="選抜大会" sheetId="9" r:id="rId6"/>
    <sheet name="ジュニア" sheetId="2" r:id="rId7"/>
    <sheet name="データ１" sheetId="3" state="hidden" r:id="rId8"/>
    <sheet name="データ２" sheetId="10" state="hidden" r:id="rId9"/>
  </sheets>
  <definedNames>
    <definedName name="_xlnm._FilterDatabase" localSheetId="7" hidden="1">データ１!$A$1:$G$32</definedName>
    <definedName name="_xlnm.Print_Area" localSheetId="6">ジュニア!$D$1:$N$53</definedName>
    <definedName name="_xlnm.Print_Area" localSheetId="3">一年生大会!$D$1:$O$53</definedName>
    <definedName name="_xlnm.Print_Area" localSheetId="1">高校総体!$D$1:$N$53</definedName>
    <definedName name="_xlnm.Print_Area" localSheetId="2">新人戦!$D$1:$N$53</definedName>
    <definedName name="_xlnm.Print_Area" localSheetId="5">選抜大会!$D$1:$N$53</definedName>
    <definedName name="_xlnm.Print_Area" localSheetId="4">二年生大会!$D$1:$O$53</definedName>
    <definedName name="学校名">データ２!$A:$A</definedName>
    <definedName name="学年">データ１!$G$2:$G$4</definedName>
    <definedName name="姓登録">学校・選手入力!$B$9:$B$108</definedName>
    <definedName name="生月">データ１!$D$2:$D$13</definedName>
    <definedName name="生日">データ１!$E$2:$E$32</definedName>
    <definedName name="生年">データ１!$C$2:$C$28</definedName>
    <definedName name="大会">データ１!$B$2:$B$8</definedName>
    <definedName name="男女">データ１!$F$2:$F$3</definedName>
    <definedName name="年度">データ１!$A$2:$A$27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17" i="2" l="1"/>
  <c r="L18" i="2"/>
  <c r="L19" i="2"/>
  <c r="L20" i="2"/>
  <c r="L21" i="2"/>
  <c r="L22" i="2"/>
  <c r="L23" i="2"/>
  <c r="L24" i="2"/>
  <c r="L25" i="2"/>
  <c r="L26" i="2"/>
  <c r="L27" i="2"/>
  <c r="L28" i="2"/>
  <c r="L29" i="2"/>
  <c r="L30" i="2"/>
  <c r="L31" i="2"/>
  <c r="L32" i="2"/>
  <c r="L33" i="2"/>
  <c r="L34" i="2"/>
  <c r="L35" i="2"/>
  <c r="L36" i="2"/>
  <c r="L37" i="2"/>
  <c r="L38" i="2"/>
  <c r="L39" i="2"/>
  <c r="L16" i="2"/>
  <c r="A115" i="4" l="1"/>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15" i="5"/>
  <c r="A114" i="5"/>
  <c r="A113" i="5"/>
  <c r="A112" i="5"/>
  <c r="A111" i="5"/>
  <c r="A110" i="5"/>
  <c r="A109" i="5"/>
  <c r="A108" i="5"/>
  <c r="A107" i="5"/>
  <c r="A106" i="5"/>
  <c r="A105" i="5"/>
  <c r="A104" i="5"/>
  <c r="A103" i="5"/>
  <c r="A102" i="5"/>
  <c r="A101" i="5"/>
  <c r="A100" i="5"/>
  <c r="A99" i="5"/>
  <c r="A98" i="5"/>
  <c r="A97" i="5"/>
  <c r="A96" i="5"/>
  <c r="A95" i="5"/>
  <c r="A94" i="5"/>
  <c r="A93" i="5"/>
  <c r="A92" i="5"/>
  <c r="A91" i="5"/>
  <c r="A90" i="5"/>
  <c r="A89" i="5"/>
  <c r="A88" i="5"/>
  <c r="A87" i="5"/>
  <c r="A86" i="5"/>
  <c r="A85" i="5"/>
  <c r="A84" i="5"/>
  <c r="A83" i="5"/>
  <c r="A82" i="5"/>
  <c r="A81" i="5"/>
  <c r="A80" i="5"/>
  <c r="A79" i="5"/>
  <c r="A78" i="5"/>
  <c r="A77" i="5"/>
  <c r="A76" i="5"/>
  <c r="A75" i="5"/>
  <c r="A74" i="5"/>
  <c r="A73" i="5"/>
  <c r="A72" i="5"/>
  <c r="A71" i="5"/>
  <c r="A70" i="5"/>
  <c r="A69" i="5"/>
  <c r="A68" i="5"/>
  <c r="A67" i="5"/>
  <c r="A66" i="5"/>
  <c r="A65" i="5"/>
  <c r="A64" i="5"/>
  <c r="A63" i="5"/>
  <c r="A62" i="5"/>
  <c r="A61" i="5"/>
  <c r="A60" i="5"/>
  <c r="A59" i="5"/>
  <c r="A58" i="5"/>
  <c r="A57" i="5"/>
  <c r="A56" i="5"/>
  <c r="A55" i="5"/>
  <c r="A54" i="5"/>
  <c r="A53" i="5"/>
  <c r="A52" i="5"/>
  <c r="A51" i="5"/>
  <c r="A50" i="5"/>
  <c r="A49" i="5"/>
  <c r="A48" i="5"/>
  <c r="A47" i="5"/>
  <c r="A46" i="5"/>
  <c r="A45" i="5"/>
  <c r="A44" i="5"/>
  <c r="A43" i="5"/>
  <c r="A42" i="5"/>
  <c r="A41" i="5"/>
  <c r="A40" i="5"/>
  <c r="A39" i="5"/>
  <c r="A38" i="5"/>
  <c r="A37" i="5"/>
  <c r="A36" i="5"/>
  <c r="A35" i="5"/>
  <c r="A34" i="5"/>
  <c r="A33" i="5"/>
  <c r="A32" i="5"/>
  <c r="A31" i="5"/>
  <c r="A30" i="5"/>
  <c r="A29" i="5"/>
  <c r="A28" i="5"/>
  <c r="A27" i="5"/>
  <c r="A26" i="5"/>
  <c r="A25" i="5"/>
  <c r="A24" i="5"/>
  <c r="A23" i="5"/>
  <c r="A22" i="5"/>
  <c r="A21" i="5"/>
  <c r="A20" i="5"/>
  <c r="A19" i="5"/>
  <c r="A18" i="5"/>
  <c r="A17" i="5"/>
  <c r="A16" i="5"/>
  <c r="A115" i="6"/>
  <c r="A114" i="6"/>
  <c r="A113" i="6"/>
  <c r="A112" i="6"/>
  <c r="A111" i="6"/>
  <c r="A110" i="6"/>
  <c r="A109" i="6"/>
  <c r="A108" i="6"/>
  <c r="A107" i="6"/>
  <c r="A106" i="6"/>
  <c r="A105" i="6"/>
  <c r="A104" i="6"/>
  <c r="A103" i="6"/>
  <c r="A102" i="6"/>
  <c r="A101" i="6"/>
  <c r="A100" i="6"/>
  <c r="A99" i="6"/>
  <c r="A98" i="6"/>
  <c r="A97" i="6"/>
  <c r="A96" i="6"/>
  <c r="A95" i="6"/>
  <c r="A94" i="6"/>
  <c r="A93" i="6"/>
  <c r="A92" i="6"/>
  <c r="A91" i="6"/>
  <c r="A90" i="6"/>
  <c r="A89" i="6"/>
  <c r="A88" i="6"/>
  <c r="A87" i="6"/>
  <c r="A86" i="6"/>
  <c r="A85" i="6"/>
  <c r="A84" i="6"/>
  <c r="A83" i="6"/>
  <c r="A82" i="6"/>
  <c r="A81" i="6"/>
  <c r="A80" i="6"/>
  <c r="A79" i="6"/>
  <c r="A78" i="6"/>
  <c r="A77" i="6"/>
  <c r="A76" i="6"/>
  <c r="A75" i="6"/>
  <c r="A74" i="6"/>
  <c r="A73" i="6"/>
  <c r="A72" i="6"/>
  <c r="A71" i="6"/>
  <c r="A70" i="6"/>
  <c r="A69" i="6"/>
  <c r="A68" i="6"/>
  <c r="A67" i="6"/>
  <c r="A66" i="6"/>
  <c r="A65" i="6"/>
  <c r="A64" i="6"/>
  <c r="A63" i="6"/>
  <c r="A62" i="6"/>
  <c r="A61" i="6"/>
  <c r="A60" i="6"/>
  <c r="A59" i="6"/>
  <c r="A58" i="6"/>
  <c r="A57" i="6"/>
  <c r="A56" i="6"/>
  <c r="A55" i="6"/>
  <c r="A54" i="6"/>
  <c r="A53" i="6"/>
  <c r="A52" i="6"/>
  <c r="A51" i="6"/>
  <c r="A50" i="6"/>
  <c r="A49" i="6"/>
  <c r="A48" i="6"/>
  <c r="A47" i="6"/>
  <c r="A46" i="6"/>
  <c r="A45" i="6"/>
  <c r="A44" i="6"/>
  <c r="A43" i="6"/>
  <c r="A42" i="6"/>
  <c r="A41" i="6"/>
  <c r="A40" i="6"/>
  <c r="A39" i="6"/>
  <c r="A38" i="6"/>
  <c r="A37" i="6"/>
  <c r="A36" i="6"/>
  <c r="A35" i="6"/>
  <c r="A34" i="6"/>
  <c r="A33" i="6"/>
  <c r="A32" i="6"/>
  <c r="A31" i="6"/>
  <c r="A30" i="6"/>
  <c r="A29" i="6"/>
  <c r="A28" i="6"/>
  <c r="A27" i="6"/>
  <c r="A26" i="6"/>
  <c r="A25" i="6"/>
  <c r="A24" i="6"/>
  <c r="A23" i="6"/>
  <c r="A22" i="6"/>
  <c r="A21" i="6"/>
  <c r="A20" i="6"/>
  <c r="A19" i="6"/>
  <c r="A18" i="6"/>
  <c r="A17" i="6"/>
  <c r="A16" i="6"/>
  <c r="A115" i="7"/>
  <c r="A114" i="7"/>
  <c r="A113" i="7"/>
  <c r="A112" i="7"/>
  <c r="A111" i="7"/>
  <c r="A110" i="7"/>
  <c r="A109" i="7"/>
  <c r="A108" i="7"/>
  <c r="A107" i="7"/>
  <c r="A106" i="7"/>
  <c r="A105" i="7"/>
  <c r="A104" i="7"/>
  <c r="A103" i="7"/>
  <c r="A102" i="7"/>
  <c r="A101" i="7"/>
  <c r="A100" i="7"/>
  <c r="A99" i="7"/>
  <c r="A98" i="7"/>
  <c r="A97" i="7"/>
  <c r="A96" i="7"/>
  <c r="A95" i="7"/>
  <c r="A94" i="7"/>
  <c r="A93" i="7"/>
  <c r="A92" i="7"/>
  <c r="A91" i="7"/>
  <c r="A90" i="7"/>
  <c r="A89" i="7"/>
  <c r="A88" i="7"/>
  <c r="A87" i="7"/>
  <c r="A86" i="7"/>
  <c r="A85" i="7"/>
  <c r="A84" i="7"/>
  <c r="A83" i="7"/>
  <c r="A82" i="7"/>
  <c r="A81" i="7"/>
  <c r="A80" i="7"/>
  <c r="A79" i="7"/>
  <c r="A78" i="7"/>
  <c r="A77" i="7"/>
  <c r="A76" i="7"/>
  <c r="A75" i="7"/>
  <c r="A74" i="7"/>
  <c r="A73" i="7"/>
  <c r="A72" i="7"/>
  <c r="A71" i="7"/>
  <c r="A70" i="7"/>
  <c r="A69" i="7"/>
  <c r="A68" i="7"/>
  <c r="A67" i="7"/>
  <c r="A66" i="7"/>
  <c r="A65" i="7"/>
  <c r="A64" i="7"/>
  <c r="A63" i="7"/>
  <c r="A62" i="7"/>
  <c r="A61" i="7"/>
  <c r="A60" i="7"/>
  <c r="A59" i="7"/>
  <c r="A58" i="7"/>
  <c r="A57" i="7"/>
  <c r="A56" i="7"/>
  <c r="A55" i="7"/>
  <c r="A54" i="7"/>
  <c r="A53" i="7"/>
  <c r="A52" i="7"/>
  <c r="A51" i="7"/>
  <c r="A50" i="7"/>
  <c r="A49" i="7"/>
  <c r="A48" i="7"/>
  <c r="A47" i="7"/>
  <c r="A46" i="7"/>
  <c r="A45" i="7"/>
  <c r="A44" i="7"/>
  <c r="A43" i="7"/>
  <c r="A42" i="7"/>
  <c r="A41" i="7"/>
  <c r="A40" i="7"/>
  <c r="A39" i="7"/>
  <c r="A38" i="7"/>
  <c r="A37" i="7"/>
  <c r="A36" i="7"/>
  <c r="A35" i="7"/>
  <c r="A34" i="7"/>
  <c r="A33" i="7"/>
  <c r="A32" i="7"/>
  <c r="A31" i="7"/>
  <c r="A30" i="7"/>
  <c r="A29" i="7"/>
  <c r="A28" i="7"/>
  <c r="A27" i="7"/>
  <c r="A26" i="7"/>
  <c r="A25" i="7"/>
  <c r="A24" i="7"/>
  <c r="A23" i="7"/>
  <c r="A22" i="7"/>
  <c r="A21" i="7"/>
  <c r="A20" i="7"/>
  <c r="A19" i="7"/>
  <c r="A18" i="7"/>
  <c r="A17" i="7"/>
  <c r="A16" i="7"/>
  <c r="A115" i="2"/>
  <c r="A114" i="2"/>
  <c r="A113" i="2"/>
  <c r="A112" i="2"/>
  <c r="A111" i="2"/>
  <c r="A110" i="2"/>
  <c r="A109" i="2"/>
  <c r="A108" i="2"/>
  <c r="A107" i="2"/>
  <c r="A106" i="2"/>
  <c r="A105" i="2"/>
  <c r="A104" i="2"/>
  <c r="A103" i="2"/>
  <c r="A102" i="2"/>
  <c r="A101" i="2"/>
  <c r="A100" i="2"/>
  <c r="A99" i="2"/>
  <c r="A98" i="2"/>
  <c r="A97" i="2"/>
  <c r="A96" i="2"/>
  <c r="A95" i="2"/>
  <c r="A94" i="2"/>
  <c r="A93" i="2"/>
  <c r="A92" i="2"/>
  <c r="A91" i="2"/>
  <c r="A90" i="2"/>
  <c r="A89" i="2"/>
  <c r="A88" i="2"/>
  <c r="A87" i="2"/>
  <c r="A86" i="2"/>
  <c r="A85" i="2"/>
  <c r="A84" i="2"/>
  <c r="A83" i="2"/>
  <c r="A82" i="2"/>
  <c r="A81" i="2"/>
  <c r="A80" i="2"/>
  <c r="A79" i="2"/>
  <c r="A78" i="2"/>
  <c r="A77" i="2"/>
  <c r="A76" i="2"/>
  <c r="A75" i="2"/>
  <c r="A74" i="2"/>
  <c r="A73" i="2"/>
  <c r="A72" i="2"/>
  <c r="A71" i="2"/>
  <c r="A70" i="2"/>
  <c r="A69" i="2"/>
  <c r="A68" i="2"/>
  <c r="A67" i="2"/>
  <c r="A66" i="2"/>
  <c r="A65" i="2"/>
  <c r="A64" i="2"/>
  <c r="A63" i="2"/>
  <c r="A62" i="2"/>
  <c r="A61" i="2"/>
  <c r="A60" i="2"/>
  <c r="A59" i="2"/>
  <c r="A58" i="2"/>
  <c r="A57" i="2"/>
  <c r="A56" i="2"/>
  <c r="A55" i="2"/>
  <c r="A54" i="2"/>
  <c r="A53" i="2"/>
  <c r="A52" i="2"/>
  <c r="A51" i="2"/>
  <c r="A50" i="2"/>
  <c r="A49" i="2"/>
  <c r="A48" i="2"/>
  <c r="A47" i="2"/>
  <c r="A46" i="2"/>
  <c r="A45" i="2"/>
  <c r="A44" i="2"/>
  <c r="A43" i="2"/>
  <c r="A42" i="2"/>
  <c r="A41" i="2"/>
  <c r="A40" i="2"/>
  <c r="A39" i="2"/>
  <c r="A38" i="2"/>
  <c r="A37" i="2"/>
  <c r="A36" i="2"/>
  <c r="A35" i="2"/>
  <c r="A34" i="2"/>
  <c r="A33" i="2"/>
  <c r="A32" i="2"/>
  <c r="A31" i="2"/>
  <c r="A30" i="2"/>
  <c r="A29" i="2"/>
  <c r="A28" i="2"/>
  <c r="A27" i="2"/>
  <c r="A26" i="2"/>
  <c r="A25" i="2"/>
  <c r="A24" i="2"/>
  <c r="A23" i="2"/>
  <c r="A22" i="2"/>
  <c r="A21" i="2"/>
  <c r="A20" i="2"/>
  <c r="A19" i="2"/>
  <c r="A18" i="2"/>
  <c r="A17" i="2"/>
  <c r="A16" i="2"/>
  <c r="A18" i="9"/>
  <c r="A19" i="9"/>
  <c r="A20" i="9"/>
  <c r="A21" i="9"/>
  <c r="A22" i="9"/>
  <c r="A23" i="9"/>
  <c r="A24" i="9"/>
  <c r="A25" i="9"/>
  <c r="A26" i="9"/>
  <c r="A27" i="9"/>
  <c r="A28" i="9"/>
  <c r="A29" i="9"/>
  <c r="A30" i="9"/>
  <c r="A31" i="9"/>
  <c r="A32" i="9"/>
  <c r="A33" i="9"/>
  <c r="A34" i="9"/>
  <c r="A35" i="9"/>
  <c r="A36" i="9"/>
  <c r="A37" i="9"/>
  <c r="A38" i="9"/>
  <c r="A39" i="9"/>
  <c r="A40" i="9"/>
  <c r="A41" i="9"/>
  <c r="A42" i="9"/>
  <c r="A43" i="9"/>
  <c r="A44" i="9"/>
  <c r="A45" i="9"/>
  <c r="A46" i="9"/>
  <c r="A47" i="9"/>
  <c r="A48" i="9"/>
  <c r="A49" i="9"/>
  <c r="A50" i="9"/>
  <c r="A51" i="9"/>
  <c r="A52" i="9"/>
  <c r="A53" i="9"/>
  <c r="A54" i="9"/>
  <c r="A55" i="9"/>
  <c r="A56" i="9"/>
  <c r="A57" i="9"/>
  <c r="A58" i="9"/>
  <c r="A59" i="9"/>
  <c r="A60" i="9"/>
  <c r="A61" i="9"/>
  <c r="A62" i="9"/>
  <c r="A63" i="9"/>
  <c r="A64" i="9"/>
  <c r="A65" i="9"/>
  <c r="A66" i="9"/>
  <c r="A67" i="9"/>
  <c r="A68" i="9"/>
  <c r="A69" i="9"/>
  <c r="A70" i="9"/>
  <c r="A71" i="9"/>
  <c r="A72" i="9"/>
  <c r="A73" i="9"/>
  <c r="A74" i="9"/>
  <c r="A75" i="9"/>
  <c r="A76" i="9"/>
  <c r="A77" i="9"/>
  <c r="A78" i="9"/>
  <c r="A79" i="9"/>
  <c r="A80" i="9"/>
  <c r="A81" i="9"/>
  <c r="A82" i="9"/>
  <c r="A83" i="9"/>
  <c r="A84" i="9"/>
  <c r="A85" i="9"/>
  <c r="A86" i="9"/>
  <c r="A87" i="9"/>
  <c r="A88" i="9"/>
  <c r="A89" i="9"/>
  <c r="A90" i="9"/>
  <c r="A91" i="9"/>
  <c r="A92" i="9"/>
  <c r="A93" i="9"/>
  <c r="A94" i="9"/>
  <c r="A95" i="9"/>
  <c r="A96" i="9"/>
  <c r="A97" i="9"/>
  <c r="A98" i="9"/>
  <c r="A99" i="9"/>
  <c r="A100" i="9"/>
  <c r="A101" i="9"/>
  <c r="A102" i="9"/>
  <c r="A103" i="9"/>
  <c r="A104" i="9"/>
  <c r="A105" i="9"/>
  <c r="A106" i="9"/>
  <c r="A107" i="9"/>
  <c r="A108" i="9"/>
  <c r="A109" i="9"/>
  <c r="A110" i="9"/>
  <c r="A111" i="9"/>
  <c r="A112" i="9"/>
  <c r="A113" i="9"/>
  <c r="A114" i="9"/>
  <c r="A115" i="9"/>
  <c r="A17" i="9"/>
  <c r="N17" i="2" l="1"/>
  <c r="N18" i="2"/>
  <c r="N19" i="2"/>
  <c r="N20" i="2"/>
  <c r="N21" i="2"/>
  <c r="N22" i="2"/>
  <c r="N23" i="2"/>
  <c r="N24" i="2"/>
  <c r="N25" i="2"/>
  <c r="N26" i="2"/>
  <c r="N27" i="2"/>
  <c r="N28" i="2"/>
  <c r="N29" i="2"/>
  <c r="N30" i="2"/>
  <c r="N31" i="2"/>
  <c r="N32" i="2"/>
  <c r="N33" i="2"/>
  <c r="N34" i="2"/>
  <c r="N35" i="2"/>
  <c r="N36" i="2"/>
  <c r="N37" i="2"/>
  <c r="N38" i="2"/>
  <c r="N39" i="2"/>
  <c r="N16" i="2"/>
  <c r="N17" i="9"/>
  <c r="N18" i="9"/>
  <c r="N19" i="9"/>
  <c r="N20" i="9"/>
  <c r="N21" i="9"/>
  <c r="N22" i="9"/>
  <c r="N23" i="9"/>
  <c r="N24" i="9"/>
  <c r="N25" i="9"/>
  <c r="N26" i="9"/>
  <c r="N27" i="9"/>
  <c r="N28" i="9"/>
  <c r="N29" i="9"/>
  <c r="N30" i="9"/>
  <c r="N31" i="9"/>
  <c r="N32" i="9"/>
  <c r="N33" i="9"/>
  <c r="N34" i="9"/>
  <c r="N35" i="9"/>
  <c r="N36" i="9"/>
  <c r="N37" i="9"/>
  <c r="N38" i="9"/>
  <c r="N39" i="9"/>
  <c r="N16" i="9"/>
  <c r="O17" i="7"/>
  <c r="O18" i="7"/>
  <c r="O19" i="7"/>
  <c r="O20" i="7"/>
  <c r="O21" i="7"/>
  <c r="O22" i="7"/>
  <c r="O23" i="7"/>
  <c r="O24" i="7"/>
  <c r="O25" i="7"/>
  <c r="O26" i="7"/>
  <c r="O27" i="7"/>
  <c r="O28" i="7"/>
  <c r="O29" i="7"/>
  <c r="O30" i="7"/>
  <c r="O31" i="7"/>
  <c r="O32" i="7"/>
  <c r="O33" i="7"/>
  <c r="O34" i="7"/>
  <c r="O35" i="7"/>
  <c r="O36" i="7"/>
  <c r="O37" i="7"/>
  <c r="O38" i="7"/>
  <c r="O39" i="7"/>
  <c r="O17" i="6"/>
  <c r="O18" i="6"/>
  <c r="O19" i="6"/>
  <c r="O20" i="6"/>
  <c r="O21" i="6"/>
  <c r="O22" i="6"/>
  <c r="O23" i="6"/>
  <c r="O24" i="6"/>
  <c r="O25" i="6"/>
  <c r="O26" i="6"/>
  <c r="O27" i="6"/>
  <c r="O28" i="6"/>
  <c r="O29" i="6"/>
  <c r="O30" i="6"/>
  <c r="O31" i="6"/>
  <c r="O32" i="6"/>
  <c r="O33" i="6"/>
  <c r="O34" i="6"/>
  <c r="O35" i="6"/>
  <c r="O36" i="6"/>
  <c r="O37" i="6"/>
  <c r="O38" i="6"/>
  <c r="O39" i="6"/>
  <c r="O16" i="7"/>
  <c r="O16" i="6"/>
  <c r="M39" i="7"/>
  <c r="L39" i="9"/>
  <c r="M39" i="6"/>
  <c r="M17" i="7"/>
  <c r="M18" i="7"/>
  <c r="M19" i="7"/>
  <c r="M20" i="7"/>
  <c r="M21" i="7"/>
  <c r="M22" i="7"/>
  <c r="M23" i="7"/>
  <c r="M24" i="7"/>
  <c r="M25" i="7"/>
  <c r="M26" i="7"/>
  <c r="M27" i="7"/>
  <c r="M28" i="7"/>
  <c r="M29" i="7"/>
  <c r="M30" i="7"/>
  <c r="M31" i="7"/>
  <c r="M32" i="7"/>
  <c r="M33" i="7"/>
  <c r="M34" i="7"/>
  <c r="M35" i="7"/>
  <c r="M36" i="7"/>
  <c r="M37" i="7"/>
  <c r="M38" i="7"/>
  <c r="L17" i="9"/>
  <c r="L18" i="9"/>
  <c r="L19" i="9"/>
  <c r="L20" i="9"/>
  <c r="L21" i="9"/>
  <c r="L22" i="9"/>
  <c r="L23" i="9"/>
  <c r="L24" i="9"/>
  <c r="L25" i="9"/>
  <c r="L26" i="9"/>
  <c r="L27" i="9"/>
  <c r="L28" i="9"/>
  <c r="L29" i="9"/>
  <c r="L30" i="9"/>
  <c r="L31" i="9"/>
  <c r="L32" i="9"/>
  <c r="L33" i="9"/>
  <c r="L34" i="9"/>
  <c r="L35" i="9"/>
  <c r="L36" i="9"/>
  <c r="L37" i="9"/>
  <c r="L38" i="9"/>
  <c r="M17" i="6"/>
  <c r="M18" i="6"/>
  <c r="M19" i="6"/>
  <c r="M20" i="6"/>
  <c r="M21" i="6"/>
  <c r="M22" i="6"/>
  <c r="M23" i="6"/>
  <c r="M24" i="6"/>
  <c r="M25" i="6"/>
  <c r="M26" i="6"/>
  <c r="M27" i="6"/>
  <c r="M28" i="6"/>
  <c r="M29" i="6"/>
  <c r="M30" i="6"/>
  <c r="M31" i="6"/>
  <c r="M32" i="6"/>
  <c r="M33" i="6"/>
  <c r="M34" i="6"/>
  <c r="M35" i="6"/>
  <c r="M36" i="6"/>
  <c r="M37" i="6"/>
  <c r="M38" i="6"/>
  <c r="M16" i="7"/>
  <c r="L16" i="9"/>
  <c r="M16" i="6"/>
  <c r="N17" i="5"/>
  <c r="N18" i="5"/>
  <c r="N19" i="5"/>
  <c r="N20" i="5"/>
  <c r="N21" i="5"/>
  <c r="N22" i="5"/>
  <c r="N23" i="5"/>
  <c r="N24" i="5"/>
  <c r="N25" i="5"/>
  <c r="N26" i="5"/>
  <c r="N27" i="5"/>
  <c r="N28" i="5"/>
  <c r="N29" i="5"/>
  <c r="N30" i="5"/>
  <c r="N31" i="5"/>
  <c r="N32" i="5"/>
  <c r="N33" i="5"/>
  <c r="N34" i="5"/>
  <c r="N35" i="5"/>
  <c r="N36" i="5"/>
  <c r="N37" i="5"/>
  <c r="N38" i="5"/>
  <c r="N39" i="5"/>
  <c r="N16" i="5"/>
  <c r="L17" i="5"/>
  <c r="L18" i="5"/>
  <c r="L19" i="5"/>
  <c r="L20" i="5"/>
  <c r="L21" i="5"/>
  <c r="L22" i="5"/>
  <c r="L23" i="5"/>
  <c r="L24" i="5"/>
  <c r="L25" i="5"/>
  <c r="L26" i="5"/>
  <c r="L27" i="5"/>
  <c r="L28" i="5"/>
  <c r="L29" i="5"/>
  <c r="L30" i="5"/>
  <c r="L31" i="5"/>
  <c r="L32" i="5"/>
  <c r="L33" i="5"/>
  <c r="L34" i="5"/>
  <c r="L35" i="5"/>
  <c r="L36" i="5"/>
  <c r="L37" i="5"/>
  <c r="L38" i="5"/>
  <c r="L39" i="5"/>
  <c r="L16" i="5"/>
  <c r="N17" i="4"/>
  <c r="N18" i="4"/>
  <c r="N19" i="4"/>
  <c r="N20" i="4"/>
  <c r="N21" i="4"/>
  <c r="N22" i="4"/>
  <c r="N23" i="4"/>
  <c r="N24" i="4"/>
  <c r="N25" i="4"/>
  <c r="N26" i="4"/>
  <c r="N27" i="4"/>
  <c r="N28" i="4"/>
  <c r="N29" i="4"/>
  <c r="N30" i="4"/>
  <c r="N31" i="4"/>
  <c r="N32" i="4"/>
  <c r="N33" i="4"/>
  <c r="N34" i="4"/>
  <c r="N35" i="4"/>
  <c r="N36" i="4"/>
  <c r="N37" i="4"/>
  <c r="N38" i="4"/>
  <c r="N39" i="4"/>
  <c r="N16" i="4"/>
  <c r="L17" i="4"/>
  <c r="L18" i="4"/>
  <c r="L19" i="4"/>
  <c r="L20" i="4"/>
  <c r="L21" i="4"/>
  <c r="L22" i="4"/>
  <c r="L23" i="4"/>
  <c r="L24" i="4"/>
  <c r="L25" i="4"/>
  <c r="L26" i="4"/>
  <c r="L27" i="4"/>
  <c r="L28" i="4"/>
  <c r="L29" i="4"/>
  <c r="L30" i="4"/>
  <c r="L31" i="4"/>
  <c r="L32" i="4"/>
  <c r="L33" i="4"/>
  <c r="L34" i="4"/>
  <c r="L35" i="4"/>
  <c r="L36" i="4"/>
  <c r="L37" i="4"/>
  <c r="L38" i="4"/>
  <c r="L39" i="4"/>
  <c r="L16" i="4"/>
  <c r="F10" i="4" l="1"/>
  <c r="G50" i="5"/>
  <c r="G50" i="6"/>
  <c r="G50" i="4"/>
  <c r="E33" i="4"/>
  <c r="F33" i="4"/>
  <c r="G33" i="4"/>
  <c r="H33" i="4"/>
  <c r="E34" i="4"/>
  <c r="F34" i="4"/>
  <c r="G34" i="4"/>
  <c r="H34" i="4"/>
  <c r="E35" i="4"/>
  <c r="F35" i="4"/>
  <c r="G35" i="4"/>
  <c r="H35" i="4"/>
  <c r="E36" i="4"/>
  <c r="F36" i="4"/>
  <c r="G36" i="4"/>
  <c r="H36" i="4"/>
  <c r="E37" i="4"/>
  <c r="F37" i="4"/>
  <c r="G37" i="4"/>
  <c r="H37" i="4"/>
  <c r="E38" i="4"/>
  <c r="F38" i="4"/>
  <c r="G38" i="4"/>
  <c r="H38" i="4"/>
  <c r="E39" i="4"/>
  <c r="F39" i="4"/>
  <c r="G39" i="4"/>
  <c r="H39" i="4"/>
  <c r="E33" i="5"/>
  <c r="F33" i="5"/>
  <c r="G33" i="5"/>
  <c r="H33" i="5"/>
  <c r="E34" i="5"/>
  <c r="F34" i="5"/>
  <c r="G34" i="5"/>
  <c r="H34" i="5"/>
  <c r="E35" i="5"/>
  <c r="F35" i="5"/>
  <c r="G35" i="5"/>
  <c r="H35" i="5"/>
  <c r="E36" i="5"/>
  <c r="F36" i="5"/>
  <c r="G36" i="5"/>
  <c r="H36" i="5"/>
  <c r="E37" i="5"/>
  <c r="F37" i="5"/>
  <c r="G37" i="5"/>
  <c r="H37" i="5"/>
  <c r="E38" i="5"/>
  <c r="F38" i="5"/>
  <c r="G38" i="5"/>
  <c r="H38" i="5"/>
  <c r="E39" i="5"/>
  <c r="F39" i="5"/>
  <c r="G39" i="5"/>
  <c r="H39" i="5"/>
  <c r="E33" i="6"/>
  <c r="F33" i="6"/>
  <c r="G33" i="6"/>
  <c r="H33" i="6"/>
  <c r="E34" i="6"/>
  <c r="F34" i="6"/>
  <c r="G34" i="6"/>
  <c r="H34" i="6"/>
  <c r="E35" i="6"/>
  <c r="F35" i="6"/>
  <c r="G35" i="6"/>
  <c r="H35" i="6"/>
  <c r="E36" i="6"/>
  <c r="F36" i="6"/>
  <c r="G36" i="6"/>
  <c r="H36" i="6"/>
  <c r="E37" i="6"/>
  <c r="F37" i="6"/>
  <c r="G37" i="6"/>
  <c r="H37" i="6"/>
  <c r="E38" i="6"/>
  <c r="F38" i="6"/>
  <c r="G38" i="6"/>
  <c r="H38" i="6"/>
  <c r="E39" i="6"/>
  <c r="F39" i="6"/>
  <c r="G39" i="6"/>
  <c r="H39" i="6"/>
  <c r="E33" i="7"/>
  <c r="F33" i="7"/>
  <c r="G33" i="7"/>
  <c r="H33" i="7"/>
  <c r="E34" i="7"/>
  <c r="F34" i="7"/>
  <c r="G34" i="7"/>
  <c r="H34" i="7"/>
  <c r="E35" i="7"/>
  <c r="F35" i="7"/>
  <c r="G35" i="7"/>
  <c r="H35" i="7"/>
  <c r="E36" i="7"/>
  <c r="F36" i="7"/>
  <c r="G36" i="7"/>
  <c r="H36" i="7"/>
  <c r="E37" i="7"/>
  <c r="F37" i="7"/>
  <c r="G37" i="7"/>
  <c r="H37" i="7"/>
  <c r="E38" i="7"/>
  <c r="F38" i="7"/>
  <c r="G38" i="7"/>
  <c r="H38" i="7"/>
  <c r="E39" i="7"/>
  <c r="F39" i="7"/>
  <c r="G39" i="7"/>
  <c r="H39" i="7"/>
  <c r="E33" i="9"/>
  <c r="F33" i="9"/>
  <c r="G33" i="9"/>
  <c r="H33" i="9"/>
  <c r="E34" i="9"/>
  <c r="F34" i="9"/>
  <c r="G34" i="9"/>
  <c r="H34" i="9"/>
  <c r="E35" i="9"/>
  <c r="F35" i="9"/>
  <c r="G35" i="9"/>
  <c r="H35" i="9"/>
  <c r="E36" i="9"/>
  <c r="F36" i="9"/>
  <c r="G36" i="9"/>
  <c r="H36" i="9"/>
  <c r="E37" i="9"/>
  <c r="F37" i="9"/>
  <c r="G37" i="9"/>
  <c r="H37" i="9"/>
  <c r="E38" i="9"/>
  <c r="F38" i="9"/>
  <c r="G38" i="9"/>
  <c r="H38" i="9"/>
  <c r="E39" i="9"/>
  <c r="F39" i="9"/>
  <c r="G39" i="9"/>
  <c r="H39" i="9"/>
  <c r="E33" i="2"/>
  <c r="F33" i="2"/>
  <c r="G33" i="2"/>
  <c r="H33" i="2"/>
  <c r="E34" i="2"/>
  <c r="F34" i="2"/>
  <c r="G34" i="2"/>
  <c r="H34" i="2"/>
  <c r="E35" i="2"/>
  <c r="F35" i="2"/>
  <c r="G35" i="2"/>
  <c r="H35" i="2"/>
  <c r="E36" i="2"/>
  <c r="F36" i="2"/>
  <c r="G36" i="2"/>
  <c r="H36" i="2"/>
  <c r="E37" i="2"/>
  <c r="F37" i="2"/>
  <c r="G37" i="2"/>
  <c r="H37" i="2"/>
  <c r="E38" i="2"/>
  <c r="F38" i="2"/>
  <c r="G38" i="2"/>
  <c r="H38" i="2"/>
  <c r="E39" i="2"/>
  <c r="F39" i="2"/>
  <c r="G39" i="2"/>
  <c r="H39" i="2"/>
  <c r="E17" i="4"/>
  <c r="F17" i="4"/>
  <c r="G17" i="4"/>
  <c r="H17" i="4"/>
  <c r="E18" i="4"/>
  <c r="F18" i="4"/>
  <c r="G18" i="4"/>
  <c r="H18" i="4"/>
  <c r="E19" i="4"/>
  <c r="F19" i="4"/>
  <c r="G19" i="4"/>
  <c r="H19" i="4"/>
  <c r="E20" i="4"/>
  <c r="F20" i="4"/>
  <c r="G20" i="4"/>
  <c r="H20" i="4"/>
  <c r="E21" i="4"/>
  <c r="F21" i="4"/>
  <c r="G21" i="4"/>
  <c r="H21" i="4"/>
  <c r="E22" i="4"/>
  <c r="F22" i="4"/>
  <c r="G22" i="4"/>
  <c r="H22" i="4"/>
  <c r="E23" i="4"/>
  <c r="F23" i="4"/>
  <c r="G23" i="4"/>
  <c r="H23" i="4"/>
  <c r="E24" i="4"/>
  <c r="F24" i="4"/>
  <c r="G24" i="4"/>
  <c r="H24" i="4"/>
  <c r="E25" i="4"/>
  <c r="F25" i="4"/>
  <c r="G25" i="4"/>
  <c r="H25" i="4"/>
  <c r="E26" i="4"/>
  <c r="F26" i="4"/>
  <c r="G26" i="4"/>
  <c r="H26" i="4"/>
  <c r="E27" i="4"/>
  <c r="F27" i="4"/>
  <c r="G27" i="4"/>
  <c r="H27" i="4"/>
  <c r="E28" i="4"/>
  <c r="F28" i="4"/>
  <c r="G28" i="4"/>
  <c r="H28" i="4"/>
  <c r="E29" i="4"/>
  <c r="F29" i="4"/>
  <c r="G29" i="4"/>
  <c r="H29" i="4"/>
  <c r="E30" i="4"/>
  <c r="F30" i="4"/>
  <c r="G30" i="4"/>
  <c r="H30" i="4"/>
  <c r="E31" i="4"/>
  <c r="F31" i="4"/>
  <c r="G31" i="4"/>
  <c r="H31" i="4"/>
  <c r="E32" i="4"/>
  <c r="F32" i="4"/>
  <c r="G32" i="4"/>
  <c r="H32" i="4"/>
  <c r="E17" i="5"/>
  <c r="F17" i="5"/>
  <c r="G17" i="5"/>
  <c r="H17" i="5"/>
  <c r="E18" i="5"/>
  <c r="F18" i="5"/>
  <c r="G18" i="5"/>
  <c r="H18" i="5"/>
  <c r="E19" i="5"/>
  <c r="F19" i="5"/>
  <c r="G19" i="5"/>
  <c r="H19" i="5"/>
  <c r="E20" i="5"/>
  <c r="F20" i="5"/>
  <c r="G20" i="5"/>
  <c r="H20" i="5"/>
  <c r="E21" i="5"/>
  <c r="F21" i="5"/>
  <c r="G21" i="5"/>
  <c r="H21" i="5"/>
  <c r="E22" i="5"/>
  <c r="F22" i="5"/>
  <c r="G22" i="5"/>
  <c r="H22" i="5"/>
  <c r="E23" i="5"/>
  <c r="F23" i="5"/>
  <c r="G23" i="5"/>
  <c r="H23" i="5"/>
  <c r="E24" i="5"/>
  <c r="F24" i="5"/>
  <c r="G24" i="5"/>
  <c r="H24" i="5"/>
  <c r="E25" i="5"/>
  <c r="F25" i="5"/>
  <c r="G25" i="5"/>
  <c r="H25" i="5"/>
  <c r="E26" i="5"/>
  <c r="F26" i="5"/>
  <c r="G26" i="5"/>
  <c r="H26" i="5"/>
  <c r="E27" i="5"/>
  <c r="F27" i="5"/>
  <c r="G27" i="5"/>
  <c r="H27" i="5"/>
  <c r="E28" i="5"/>
  <c r="F28" i="5"/>
  <c r="G28" i="5"/>
  <c r="H28" i="5"/>
  <c r="E29" i="5"/>
  <c r="F29" i="5"/>
  <c r="G29" i="5"/>
  <c r="H29" i="5"/>
  <c r="E30" i="5"/>
  <c r="F30" i="5"/>
  <c r="G30" i="5"/>
  <c r="H30" i="5"/>
  <c r="E31" i="5"/>
  <c r="F31" i="5"/>
  <c r="G31" i="5"/>
  <c r="H31" i="5"/>
  <c r="E32" i="5"/>
  <c r="F32" i="5"/>
  <c r="G32" i="5"/>
  <c r="H32" i="5"/>
  <c r="E17" i="6"/>
  <c r="F17" i="6"/>
  <c r="G17" i="6"/>
  <c r="H17" i="6"/>
  <c r="E18" i="6"/>
  <c r="F18" i="6"/>
  <c r="G18" i="6"/>
  <c r="H18" i="6"/>
  <c r="E19" i="6"/>
  <c r="F19" i="6"/>
  <c r="G19" i="6"/>
  <c r="H19" i="6"/>
  <c r="E20" i="6"/>
  <c r="F20" i="6"/>
  <c r="G20" i="6"/>
  <c r="H20" i="6"/>
  <c r="E21" i="6"/>
  <c r="F21" i="6"/>
  <c r="G21" i="6"/>
  <c r="H21" i="6"/>
  <c r="E22" i="6"/>
  <c r="F22" i="6"/>
  <c r="G22" i="6"/>
  <c r="H22" i="6"/>
  <c r="E23" i="6"/>
  <c r="F23" i="6"/>
  <c r="G23" i="6"/>
  <c r="H23" i="6"/>
  <c r="E24" i="6"/>
  <c r="F24" i="6"/>
  <c r="G24" i="6"/>
  <c r="H24" i="6"/>
  <c r="E25" i="6"/>
  <c r="F25" i="6"/>
  <c r="G25" i="6"/>
  <c r="H25" i="6"/>
  <c r="E26" i="6"/>
  <c r="F26" i="6"/>
  <c r="G26" i="6"/>
  <c r="H26" i="6"/>
  <c r="E27" i="6"/>
  <c r="F27" i="6"/>
  <c r="G27" i="6"/>
  <c r="H27" i="6"/>
  <c r="E28" i="6"/>
  <c r="F28" i="6"/>
  <c r="G28" i="6"/>
  <c r="H28" i="6"/>
  <c r="E29" i="6"/>
  <c r="F29" i="6"/>
  <c r="G29" i="6"/>
  <c r="H29" i="6"/>
  <c r="E30" i="6"/>
  <c r="F30" i="6"/>
  <c r="G30" i="6"/>
  <c r="H30" i="6"/>
  <c r="E31" i="6"/>
  <c r="F31" i="6"/>
  <c r="G31" i="6"/>
  <c r="H31" i="6"/>
  <c r="E32" i="6"/>
  <c r="F32" i="6"/>
  <c r="G32" i="6"/>
  <c r="H32" i="6"/>
  <c r="E17" i="7"/>
  <c r="F17" i="7"/>
  <c r="G17" i="7"/>
  <c r="H17" i="7"/>
  <c r="E18" i="7"/>
  <c r="F18" i="7"/>
  <c r="G18" i="7"/>
  <c r="H18" i="7"/>
  <c r="E19" i="7"/>
  <c r="F19" i="7"/>
  <c r="G19" i="7"/>
  <c r="H19" i="7"/>
  <c r="E20" i="7"/>
  <c r="F20" i="7"/>
  <c r="G20" i="7"/>
  <c r="H20" i="7"/>
  <c r="E21" i="7"/>
  <c r="F21" i="7"/>
  <c r="G21" i="7"/>
  <c r="H21" i="7"/>
  <c r="E22" i="7"/>
  <c r="F22" i="7"/>
  <c r="G22" i="7"/>
  <c r="H22" i="7"/>
  <c r="E23" i="7"/>
  <c r="F23" i="7"/>
  <c r="G23" i="7"/>
  <c r="H23" i="7"/>
  <c r="E24" i="7"/>
  <c r="F24" i="7"/>
  <c r="G24" i="7"/>
  <c r="H24" i="7"/>
  <c r="E25" i="7"/>
  <c r="F25" i="7"/>
  <c r="G25" i="7"/>
  <c r="H25" i="7"/>
  <c r="E26" i="7"/>
  <c r="F26" i="7"/>
  <c r="G26" i="7"/>
  <c r="H26" i="7"/>
  <c r="E27" i="7"/>
  <c r="F27" i="7"/>
  <c r="G27" i="7"/>
  <c r="H27" i="7"/>
  <c r="E28" i="7"/>
  <c r="F28" i="7"/>
  <c r="G28" i="7"/>
  <c r="H28" i="7"/>
  <c r="E29" i="7"/>
  <c r="F29" i="7"/>
  <c r="G29" i="7"/>
  <c r="H29" i="7"/>
  <c r="E30" i="7"/>
  <c r="F30" i="7"/>
  <c r="G30" i="7"/>
  <c r="H30" i="7"/>
  <c r="E31" i="7"/>
  <c r="F31" i="7"/>
  <c r="G31" i="7"/>
  <c r="H31" i="7"/>
  <c r="E32" i="7"/>
  <c r="F32" i="7"/>
  <c r="G32" i="7"/>
  <c r="H32" i="7"/>
  <c r="E17" i="9"/>
  <c r="F17" i="9"/>
  <c r="G17" i="9"/>
  <c r="H17" i="9"/>
  <c r="E18" i="9"/>
  <c r="F18" i="9"/>
  <c r="G18" i="9"/>
  <c r="H18" i="9"/>
  <c r="E19" i="9"/>
  <c r="F19" i="9"/>
  <c r="G19" i="9"/>
  <c r="H19" i="9"/>
  <c r="E20" i="9"/>
  <c r="F20" i="9"/>
  <c r="G20" i="9"/>
  <c r="H20" i="9"/>
  <c r="E21" i="9"/>
  <c r="F21" i="9"/>
  <c r="G21" i="9"/>
  <c r="H21" i="9"/>
  <c r="E22" i="9"/>
  <c r="F22" i="9"/>
  <c r="G22" i="9"/>
  <c r="H22" i="9"/>
  <c r="E23" i="9"/>
  <c r="F23" i="9"/>
  <c r="G23" i="9"/>
  <c r="H23" i="9"/>
  <c r="E24" i="9"/>
  <c r="F24" i="9"/>
  <c r="G24" i="9"/>
  <c r="H24" i="9"/>
  <c r="E25" i="9"/>
  <c r="F25" i="9"/>
  <c r="G25" i="9"/>
  <c r="H25" i="9"/>
  <c r="E26" i="9"/>
  <c r="F26" i="9"/>
  <c r="G26" i="9"/>
  <c r="H26" i="9"/>
  <c r="E27" i="9"/>
  <c r="F27" i="9"/>
  <c r="G27" i="9"/>
  <c r="H27" i="9"/>
  <c r="E28" i="9"/>
  <c r="F28" i="9"/>
  <c r="G28" i="9"/>
  <c r="H28" i="9"/>
  <c r="E29" i="9"/>
  <c r="F29" i="9"/>
  <c r="G29" i="9"/>
  <c r="H29" i="9"/>
  <c r="E30" i="9"/>
  <c r="F30" i="9"/>
  <c r="G30" i="9"/>
  <c r="H30" i="9"/>
  <c r="E31" i="9"/>
  <c r="F31" i="9"/>
  <c r="G31" i="9"/>
  <c r="H31" i="9"/>
  <c r="E32" i="9"/>
  <c r="F32" i="9"/>
  <c r="G32" i="9"/>
  <c r="H32" i="9"/>
  <c r="E17" i="2"/>
  <c r="F17" i="2"/>
  <c r="G17" i="2"/>
  <c r="H17" i="2"/>
  <c r="E18" i="2"/>
  <c r="F18" i="2"/>
  <c r="G18" i="2"/>
  <c r="H18" i="2"/>
  <c r="E19" i="2"/>
  <c r="F19" i="2"/>
  <c r="G19" i="2"/>
  <c r="H19" i="2"/>
  <c r="E20" i="2"/>
  <c r="F20" i="2"/>
  <c r="G20" i="2"/>
  <c r="H20" i="2"/>
  <c r="E21" i="2"/>
  <c r="F21" i="2"/>
  <c r="G21" i="2"/>
  <c r="H21" i="2"/>
  <c r="E22" i="2"/>
  <c r="F22" i="2"/>
  <c r="G22" i="2"/>
  <c r="H22" i="2"/>
  <c r="E23" i="2"/>
  <c r="F23" i="2"/>
  <c r="G23" i="2"/>
  <c r="H23" i="2"/>
  <c r="E24" i="2"/>
  <c r="F24" i="2"/>
  <c r="G24" i="2"/>
  <c r="H24" i="2"/>
  <c r="E25" i="2"/>
  <c r="F25" i="2"/>
  <c r="G25" i="2"/>
  <c r="H25" i="2"/>
  <c r="E26" i="2"/>
  <c r="F26" i="2"/>
  <c r="G26" i="2"/>
  <c r="H26" i="2"/>
  <c r="E27" i="2"/>
  <c r="F27" i="2"/>
  <c r="G27" i="2"/>
  <c r="H27" i="2"/>
  <c r="E28" i="2"/>
  <c r="F28" i="2"/>
  <c r="G28" i="2"/>
  <c r="H28" i="2"/>
  <c r="E29" i="2"/>
  <c r="F29" i="2"/>
  <c r="G29" i="2"/>
  <c r="H29" i="2"/>
  <c r="E30" i="2"/>
  <c r="F30" i="2"/>
  <c r="G30" i="2"/>
  <c r="H30" i="2"/>
  <c r="E31" i="2"/>
  <c r="F31" i="2"/>
  <c r="G31" i="2"/>
  <c r="H31" i="2"/>
  <c r="E32" i="2"/>
  <c r="F32" i="2"/>
  <c r="G32" i="2"/>
  <c r="H32" i="2"/>
  <c r="H16" i="4"/>
  <c r="H16" i="5"/>
  <c r="H16" i="6"/>
  <c r="H16" i="7"/>
  <c r="H16" i="9"/>
  <c r="H16" i="2"/>
  <c r="G16" i="4"/>
  <c r="G16" i="5"/>
  <c r="G16" i="6"/>
  <c r="G16" i="7"/>
  <c r="G16" i="9"/>
  <c r="G16" i="2"/>
  <c r="F16" i="4"/>
  <c r="F16" i="5"/>
  <c r="F16" i="6"/>
  <c r="F16" i="7"/>
  <c r="F16" i="9"/>
  <c r="F16" i="2"/>
  <c r="E16" i="4"/>
  <c r="E16" i="5"/>
  <c r="E16" i="6"/>
  <c r="E16" i="7"/>
  <c r="E16" i="9"/>
  <c r="E16" i="2"/>
  <c r="F8" i="5"/>
  <c r="F8" i="6"/>
  <c r="F8" i="7"/>
  <c r="F8" i="9"/>
  <c r="F8" i="2"/>
  <c r="F8" i="4"/>
  <c r="F7" i="5"/>
  <c r="F7" i="6"/>
  <c r="F7" i="7"/>
  <c r="F7" i="9"/>
  <c r="F7" i="2"/>
  <c r="F7" i="4"/>
  <c r="E1" i="2" l="1"/>
  <c r="E1" i="9"/>
  <c r="E1" i="7"/>
  <c r="E1" i="6"/>
  <c r="E1" i="5"/>
  <c r="G48" i="2"/>
  <c r="G48" i="9"/>
  <c r="G48" i="7"/>
  <c r="G48" i="6"/>
  <c r="G48" i="5"/>
  <c r="G48" i="4"/>
  <c r="E1" i="4"/>
  <c r="D3" i="2"/>
  <c r="F5" i="2"/>
  <c r="F6" i="2"/>
  <c r="F10" i="2"/>
  <c r="A123" i="2"/>
  <c r="A124" i="2"/>
  <c r="A125" i="2"/>
  <c r="A126" i="2"/>
  <c r="D3" i="6"/>
  <c r="F5" i="6"/>
  <c r="F6" i="6"/>
  <c r="F10" i="6"/>
  <c r="A123" i="6"/>
  <c r="A124" i="6"/>
  <c r="A125" i="6"/>
  <c r="A126" i="6"/>
  <c r="D3" i="4"/>
  <c r="F5" i="4"/>
  <c r="F6" i="4"/>
  <c r="D3" i="5"/>
  <c r="F5" i="5"/>
  <c r="F6" i="5"/>
  <c r="F10" i="5"/>
  <c r="A123" i="5"/>
  <c r="A124" i="5"/>
  <c r="A125" i="5"/>
  <c r="A126" i="5"/>
  <c r="D3" i="9"/>
  <c r="F5" i="9"/>
  <c r="F6" i="9"/>
  <c r="F10" i="9"/>
  <c r="A16" i="9"/>
  <c r="A124" i="9"/>
  <c r="A125" i="9"/>
  <c r="A126" i="9"/>
  <c r="A127" i="9"/>
  <c r="D3" i="7"/>
  <c r="F5" i="7"/>
  <c r="F6" i="7"/>
  <c r="F10" i="7"/>
  <c r="A123" i="7"/>
  <c r="A124" i="7"/>
  <c r="A125" i="7"/>
  <c r="A126"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Kohei Muto</author>
  </authors>
  <commentList>
    <comment ref="B2" authorId="0" shapeId="0" xr:uid="{00000000-0006-0000-0000-000001000000}">
      <text>
        <r>
          <rPr>
            <b/>
            <sz val="9"/>
            <color indexed="81"/>
            <rFont val="ＭＳ Ｐゴシック"/>
            <family val="3"/>
            <charset val="128"/>
          </rPr>
          <t>ドロップダウンリストから選択してください。
くれぐれも、直接入力はしないでください。</t>
        </r>
      </text>
    </comment>
    <comment ref="N2" authorId="0" shapeId="0" xr:uid="{00000000-0006-0000-0000-000002000000}">
      <text>
        <r>
          <rPr>
            <b/>
            <sz val="9"/>
            <color indexed="81"/>
            <rFont val="ＭＳ Ｐゴシック"/>
            <family val="3"/>
            <charset val="128"/>
          </rPr>
          <t>半角で入力</t>
        </r>
      </text>
    </comment>
    <comment ref="P2" authorId="0" shapeId="0" xr:uid="{00000000-0006-0000-0000-000003000000}">
      <text>
        <r>
          <rPr>
            <b/>
            <sz val="9"/>
            <color indexed="81"/>
            <rFont val="ＭＳ Ｐゴシック"/>
            <family val="3"/>
            <charset val="128"/>
          </rPr>
          <t>半角で入力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zaimuhukuri</author>
  </authors>
  <commentList>
    <comment ref="J15" authorId="0" shapeId="0" xr:uid="{00000000-0006-0000-0500-000001000000}">
      <text>
        <r>
          <rPr>
            <sz val="9"/>
            <color indexed="81"/>
            <rFont val="ＭＳ Ｐゴシック"/>
            <family val="3"/>
            <charset val="128"/>
          </rPr>
          <t>新人戦でベスト１６に入った選手は１１～１４　それ以外の選手は１～４で入力　それ以上になる場合はファイルをコピーしてＢチームを作成</t>
        </r>
      </text>
    </comment>
    <comment ref="K15" authorId="0" shapeId="0" xr:uid="{00000000-0006-0000-0500-000002000000}">
      <text>
        <r>
          <rPr>
            <sz val="9"/>
            <color indexed="81"/>
            <rFont val="ＭＳ Ｐゴシック"/>
            <family val="3"/>
            <charset val="128"/>
          </rPr>
          <t>新人戦でベスト１６に入った選手は１１～１１８　それ以外の選手は１～８で入力　それ以上になる場合はファイルをコピーしてＢチームを作成</t>
        </r>
      </text>
    </comment>
  </commentList>
</comments>
</file>

<file path=xl/sharedStrings.xml><?xml version="1.0" encoding="utf-8"?>
<sst xmlns="http://schemas.openxmlformats.org/spreadsheetml/2006/main" count="454" uniqueCount="279">
  <si>
    <t>五ヶ瀬中等教育</t>
  </si>
  <si>
    <t>高千穂　　　　</t>
  </si>
  <si>
    <t>延岡商業　　　</t>
  </si>
  <si>
    <t>延岡星雲　　　</t>
  </si>
  <si>
    <t>延岡　　　　　</t>
  </si>
  <si>
    <t>延岡工業　　　</t>
  </si>
  <si>
    <t>聖心ウルスラ　</t>
  </si>
  <si>
    <t>門川　　　　　</t>
  </si>
  <si>
    <t>富島　　　　　</t>
  </si>
  <si>
    <t>日向　　　　　</t>
  </si>
  <si>
    <t>日向工業　　　</t>
  </si>
  <si>
    <t>都農　　　　　</t>
  </si>
  <si>
    <t>高鍋農業　　　</t>
  </si>
  <si>
    <t>高鍋　　　　　</t>
  </si>
  <si>
    <t>妻　　　　　　</t>
  </si>
  <si>
    <t>佐土原　　　　</t>
  </si>
  <si>
    <t>本庄　　　　　</t>
  </si>
  <si>
    <t>宮崎日大　　　</t>
  </si>
  <si>
    <t>日章学園　　　</t>
  </si>
  <si>
    <t>宮崎北　　　　</t>
  </si>
  <si>
    <t>宮崎大宮　　　</t>
  </si>
  <si>
    <t>宮崎学園　　　</t>
  </si>
  <si>
    <t>宮崎商業　　　</t>
  </si>
  <si>
    <t>宮崎海洋　　　</t>
  </si>
  <si>
    <t>宮崎工業　　　</t>
  </si>
  <si>
    <t>宮崎農業　　　</t>
  </si>
  <si>
    <t>宮崎西　　　　</t>
  </si>
  <si>
    <t>宮崎南　　　　</t>
  </si>
  <si>
    <t>宮崎第一　　　</t>
  </si>
  <si>
    <t>鵬翔　　　　　</t>
  </si>
  <si>
    <t>宮崎穎学館　　</t>
  </si>
  <si>
    <t>日南　　　　　</t>
  </si>
  <si>
    <t>日南振徳　　　</t>
  </si>
  <si>
    <t>日南学園　　　</t>
  </si>
  <si>
    <t>福島　　　　　</t>
  </si>
  <si>
    <t>高城　　　　　</t>
  </si>
  <si>
    <t>都城農業　　　</t>
  </si>
  <si>
    <t>都城商業　　　</t>
  </si>
  <si>
    <t>都城泉ヶ丘　　</t>
  </si>
  <si>
    <t>都城西　　　　</t>
  </si>
  <si>
    <t>都城　　　　　</t>
  </si>
  <si>
    <t>都城東　　　　</t>
  </si>
  <si>
    <t>聖ドミニコ　　</t>
  </si>
  <si>
    <t>小林秀峰　　　</t>
  </si>
  <si>
    <t>飯野　　　　　</t>
  </si>
  <si>
    <t>都城高専　　　</t>
  </si>
  <si>
    <t>五ヶ瀬Ｂ　　　</t>
  </si>
  <si>
    <t>五ヶ瀬Ｃ　　　</t>
  </si>
  <si>
    <t>高千穂Ｂ　　　</t>
  </si>
  <si>
    <t>高千穂Ｃ　　　</t>
  </si>
  <si>
    <t>延岡商業Ｂ　　</t>
  </si>
  <si>
    <t>延岡商業Ｃ　　</t>
  </si>
  <si>
    <t>延岡星雲Ｂ　　</t>
  </si>
  <si>
    <t>延岡星雲Ｃ　　</t>
  </si>
  <si>
    <t>延岡Ｂ　　　　</t>
  </si>
  <si>
    <t>延岡Ｃ　　　　</t>
  </si>
  <si>
    <t>延岡工業Ｂ　　</t>
  </si>
  <si>
    <t>延岡工業Ｃ　　</t>
  </si>
  <si>
    <t>聖心ウルスラＢ</t>
  </si>
  <si>
    <t>聖心ウルスラＣ</t>
  </si>
  <si>
    <t>門川Ｂ　　　　</t>
  </si>
  <si>
    <t>門川Ｃ　　　　</t>
  </si>
  <si>
    <t>富島Ｂ　　　　</t>
  </si>
  <si>
    <t>富島Ｃ　　　　</t>
  </si>
  <si>
    <t>日向Ｂ　　　　</t>
  </si>
  <si>
    <t>日向Ｃ　　　　</t>
  </si>
  <si>
    <t>日向工業Ｂ　　</t>
  </si>
  <si>
    <t>日向工業Ｃ　　</t>
  </si>
  <si>
    <t>都農Ｂ　　　　</t>
  </si>
  <si>
    <t>都農Ｃ　　　　</t>
  </si>
  <si>
    <t>高鍋農業Ｂ　　</t>
  </si>
  <si>
    <t>高鍋農業Ｃ　　</t>
  </si>
  <si>
    <t>高鍋Ｂ　　　　</t>
  </si>
  <si>
    <t>高鍋Ｃ　　　　</t>
  </si>
  <si>
    <t>妻Ｂ　　　　　</t>
  </si>
  <si>
    <t>妻Ｃ　　　　　</t>
  </si>
  <si>
    <t>佐土原Ｂ　　　</t>
  </si>
  <si>
    <t>佐土原Ｃ　　　</t>
  </si>
  <si>
    <t>本庄Ｂ　　　　</t>
  </si>
  <si>
    <t>本庄Ｃ　　　　</t>
  </si>
  <si>
    <t>宮崎日大Ｂ　　</t>
  </si>
  <si>
    <t>宮崎日大Ｃ　　</t>
  </si>
  <si>
    <t>日章学園Ｂ　　</t>
  </si>
  <si>
    <t>日章学園Ｃ　　</t>
  </si>
  <si>
    <t>宮崎北Ｂ　　　</t>
  </si>
  <si>
    <t>宮崎北Ｃ　　　</t>
  </si>
  <si>
    <t>宮崎大宮Ｂ　　</t>
  </si>
  <si>
    <t>宮崎大宮Ｃ　　</t>
  </si>
  <si>
    <t>宮崎学園Ｂ　　</t>
  </si>
  <si>
    <t>宮崎学園Ｃ　　</t>
  </si>
  <si>
    <t>宮崎商業Ｂ　　</t>
  </si>
  <si>
    <t>宮崎商業Ｃ　　</t>
  </si>
  <si>
    <t>宮崎海洋Ｂ　　</t>
  </si>
  <si>
    <t>宮崎海洋Ｃ　　</t>
  </si>
  <si>
    <t>宮崎工業Ｂ　　</t>
  </si>
  <si>
    <t>宮崎工業Ｃ　　</t>
  </si>
  <si>
    <t>宮崎農業Ｂ　　</t>
  </si>
  <si>
    <t>宮崎農業Ｃ　　</t>
  </si>
  <si>
    <t>宮崎西Ｂ　　　</t>
  </si>
  <si>
    <t>宮崎西Ｃ　　　</t>
  </si>
  <si>
    <t>宮崎南Ｂ　　　</t>
  </si>
  <si>
    <t>宮崎南Ｃ　　　</t>
  </si>
  <si>
    <t>宮崎第一Ｂ　　</t>
  </si>
  <si>
    <t>宮崎第一Ｃ　　</t>
  </si>
  <si>
    <t>鵬翔Ｂ　　　　</t>
  </si>
  <si>
    <t>鵬翔Ｃ　　　　</t>
  </si>
  <si>
    <t>宮崎穎学館Ｂ　</t>
  </si>
  <si>
    <t>宮崎穎学館Ｃ　</t>
  </si>
  <si>
    <t>日南Ｂ　　　　</t>
  </si>
  <si>
    <t>日南Ｃ　　　　</t>
  </si>
  <si>
    <t>日南学園Ｂ　　</t>
  </si>
  <si>
    <t>日南学園Ｃ　　</t>
  </si>
  <si>
    <t>福島Ｂ　　　　</t>
  </si>
  <si>
    <t>福島Ｃ　　　　</t>
  </si>
  <si>
    <t>高城Ｂ　　　　</t>
  </si>
  <si>
    <t>高城Ｃ　　　　</t>
  </si>
  <si>
    <t>都城農業Ｂ　　</t>
  </si>
  <si>
    <t>都城農業Ｃ　　</t>
  </si>
  <si>
    <t>都城商業Ｂ　　</t>
  </si>
  <si>
    <t>都城商業Ｃ　　</t>
  </si>
  <si>
    <t>都城泉ヶ丘Ｂ　</t>
  </si>
  <si>
    <t>都城泉ヶ丘Ｃ　</t>
  </si>
  <si>
    <t>都城西Ｂ　　　</t>
  </si>
  <si>
    <t>都城西Ｃ　　　</t>
  </si>
  <si>
    <t>都城Ｂ　　　　</t>
  </si>
  <si>
    <t>都城Ｃ　　　　</t>
  </si>
  <si>
    <t>都城東Ｂ　　　</t>
  </si>
  <si>
    <t>都城東Ｃ　　　</t>
  </si>
  <si>
    <t>聖ドミニコＢ　</t>
  </si>
  <si>
    <t>聖ドミニコＣ　</t>
  </si>
  <si>
    <t>飯野Ｂ　　　　</t>
  </si>
  <si>
    <t>飯野Ｃ　　　　</t>
  </si>
  <si>
    <t>都城高専Ｂ　　</t>
  </si>
  <si>
    <t>都城高専Ｃ　　</t>
  </si>
  <si>
    <t>学校名</t>
    <rPh sb="0" eb="3">
      <t>ガッコウメイ</t>
    </rPh>
    <phoneticPr fontId="1"/>
  </si>
  <si>
    <t>高校総体</t>
  </si>
  <si>
    <t>新人戦</t>
  </si>
  <si>
    <t>一年生大会</t>
  </si>
  <si>
    <t>二年生大会</t>
  </si>
  <si>
    <t>団体リーグ戦</t>
  </si>
  <si>
    <t>選抜大会</t>
  </si>
  <si>
    <t>ジュニア</t>
  </si>
  <si>
    <t>年度</t>
    <rPh sb="0" eb="2">
      <t>ネンド</t>
    </rPh>
    <phoneticPr fontId="1"/>
  </si>
  <si>
    <t>大会</t>
    <rPh sb="0" eb="2">
      <t>タイカイ</t>
    </rPh>
    <phoneticPr fontId="1"/>
  </si>
  <si>
    <t>生年</t>
    <rPh sb="0" eb="2">
      <t>セイネン</t>
    </rPh>
    <phoneticPr fontId="1"/>
  </si>
  <si>
    <t>生月</t>
    <rPh sb="0" eb="1">
      <t>セイ</t>
    </rPh>
    <rPh sb="1" eb="2">
      <t>ツキ</t>
    </rPh>
    <phoneticPr fontId="1"/>
  </si>
  <si>
    <t>生日</t>
    <rPh sb="0" eb="1">
      <t>セイ</t>
    </rPh>
    <rPh sb="1" eb="2">
      <t>ヒ</t>
    </rPh>
    <phoneticPr fontId="1"/>
  </si>
  <si>
    <t>男女</t>
    <rPh sb="0" eb="2">
      <t>ダンジョ</t>
    </rPh>
    <phoneticPr fontId="1"/>
  </si>
  <si>
    <t>学　校　住　所</t>
    <rPh sb="0" eb="1">
      <t>ガク</t>
    </rPh>
    <rPh sb="2" eb="3">
      <t>コウ</t>
    </rPh>
    <rPh sb="4" eb="5">
      <t>ジュウ</t>
    </rPh>
    <rPh sb="6" eb="7">
      <t>ショ</t>
    </rPh>
    <phoneticPr fontId="1"/>
  </si>
  <si>
    <t>学校FAX</t>
    <rPh sb="0" eb="2">
      <t>ガッコウ</t>
    </rPh>
    <phoneticPr fontId="1"/>
  </si>
  <si>
    <t>男</t>
    <rPh sb="0" eb="1">
      <t>オトコ</t>
    </rPh>
    <phoneticPr fontId="1"/>
  </si>
  <si>
    <t>女</t>
    <rPh sb="0" eb="1">
      <t>オンナ</t>
    </rPh>
    <phoneticPr fontId="1"/>
  </si>
  <si>
    <t>監督名</t>
    <rPh sb="0" eb="2">
      <t>カントク</t>
    </rPh>
    <rPh sb="2" eb="3">
      <t>メイ</t>
    </rPh>
    <phoneticPr fontId="1"/>
  </si>
  <si>
    <t>№</t>
    <phoneticPr fontId="1"/>
  </si>
  <si>
    <t>学年</t>
    <rPh sb="0" eb="2">
      <t>ガクネン</t>
    </rPh>
    <phoneticPr fontId="1"/>
  </si>
  <si>
    <t>出身中</t>
    <rPh sb="0" eb="2">
      <t>シュッシン</t>
    </rPh>
    <rPh sb="2" eb="3">
      <t>チュウ</t>
    </rPh>
    <phoneticPr fontId="1"/>
  </si>
  <si>
    <t>引率責任者</t>
    <rPh sb="0" eb="2">
      <t>インソツ</t>
    </rPh>
    <rPh sb="2" eb="5">
      <t>セキニンシャ</t>
    </rPh>
    <phoneticPr fontId="1"/>
  </si>
  <si>
    <t>所在地</t>
    <rPh sb="0" eb="3">
      <t>ショザイチ</t>
    </rPh>
    <phoneticPr fontId="1"/>
  </si>
  <si>
    <t>電　話</t>
    <rPh sb="0" eb="1">
      <t>デン</t>
    </rPh>
    <rPh sb="2" eb="3">
      <t>ハナシ</t>
    </rPh>
    <phoneticPr fontId="1"/>
  </si>
  <si>
    <t>監　督</t>
    <rPh sb="0" eb="1">
      <t>ラン</t>
    </rPh>
    <rPh sb="2" eb="3">
      <t>ヨシ</t>
    </rPh>
    <phoneticPr fontId="1"/>
  </si>
  <si>
    <t>コーチ</t>
    <phoneticPr fontId="1"/>
  </si>
  <si>
    <t>ﾏﾈｰｼﾞｬｰ</t>
    <phoneticPr fontId="1"/>
  </si>
  <si>
    <t>主将</t>
    <rPh sb="0" eb="2">
      <t>シュショウ</t>
    </rPh>
    <phoneticPr fontId="1"/>
  </si>
  <si>
    <t>学校職員・外部指導者（いずれかを○で囲んで下さい）</t>
    <rPh sb="0" eb="2">
      <t>ガッコウ</t>
    </rPh>
    <rPh sb="2" eb="4">
      <t>ショクイン</t>
    </rPh>
    <rPh sb="5" eb="7">
      <t>ガイブ</t>
    </rPh>
    <rPh sb="7" eb="10">
      <t>シドウシャ</t>
    </rPh>
    <rPh sb="18" eb="19">
      <t>カコ</t>
    </rPh>
    <rPh sb="21" eb="22">
      <t>クダ</t>
    </rPh>
    <phoneticPr fontId="1"/>
  </si>
  <si>
    <t>FAX</t>
    <phoneticPr fontId="1"/>
  </si>
  <si>
    <t>№</t>
    <phoneticPr fontId="1"/>
  </si>
  <si>
    <t>団体（○印）</t>
    <rPh sb="0" eb="2">
      <t>ダンタイ</t>
    </rPh>
    <rPh sb="4" eb="5">
      <t>シルシ</t>
    </rPh>
    <phoneticPr fontId="1"/>
  </si>
  <si>
    <t>ダブルス（4組まで）</t>
    <rPh sb="6" eb="7">
      <t>クミ</t>
    </rPh>
    <phoneticPr fontId="1"/>
  </si>
  <si>
    <t>シングルス(8人まで）</t>
    <rPh sb="7" eb="8">
      <t>ニン</t>
    </rPh>
    <phoneticPr fontId="1"/>
  </si>
  <si>
    <t>登録（○印）</t>
    <rPh sb="0" eb="2">
      <t>トウロク</t>
    </rPh>
    <rPh sb="4" eb="5">
      <t>シルシ</t>
    </rPh>
    <phoneticPr fontId="1"/>
  </si>
  <si>
    <t>★　締め切りを守って下さい。</t>
    <rPh sb="2" eb="3">
      <t>シ</t>
    </rPh>
    <rPh sb="4" eb="5">
      <t>キ</t>
    </rPh>
    <rPh sb="7" eb="8">
      <t>マモ</t>
    </rPh>
    <rPh sb="10" eb="11">
      <t>クダ</t>
    </rPh>
    <phoneticPr fontId="1"/>
  </si>
  <si>
    <t>★　ダブルス・シングルスは強い順にそれぞれの欄に番号を書き込んで下さい。</t>
    <rPh sb="13" eb="14">
      <t>ツヨ</t>
    </rPh>
    <rPh sb="15" eb="16">
      <t>ジュン</t>
    </rPh>
    <rPh sb="22" eb="23">
      <t>ラン</t>
    </rPh>
    <rPh sb="24" eb="26">
      <t>バンゴウ</t>
    </rPh>
    <rPh sb="27" eb="28">
      <t>カ</t>
    </rPh>
    <rPh sb="29" eb="30">
      <t>コ</t>
    </rPh>
    <rPh sb="32" eb="33">
      <t>クダ</t>
    </rPh>
    <phoneticPr fontId="1"/>
  </si>
  <si>
    <t>（ダブルスのペアは同じ番号です）</t>
    <rPh sb="9" eb="10">
      <t>オナ</t>
    </rPh>
    <rPh sb="11" eb="13">
      <t>バンゴウ</t>
    </rPh>
    <phoneticPr fontId="1"/>
  </si>
  <si>
    <t>　　　上記の者は本校の生徒で、標記大会に出場することを認め、参加申込を致します。</t>
    <rPh sb="3" eb="5">
      <t>ジョウキ</t>
    </rPh>
    <rPh sb="6" eb="7">
      <t>モノ</t>
    </rPh>
    <rPh sb="8" eb="10">
      <t>ホンコウ</t>
    </rPh>
    <rPh sb="11" eb="13">
      <t>セイト</t>
    </rPh>
    <rPh sb="15" eb="17">
      <t>ヒョウキ</t>
    </rPh>
    <rPh sb="17" eb="19">
      <t>タイカイ</t>
    </rPh>
    <rPh sb="20" eb="22">
      <t>シュツジョウ</t>
    </rPh>
    <rPh sb="27" eb="28">
      <t>ミト</t>
    </rPh>
    <rPh sb="30" eb="32">
      <t>サンカ</t>
    </rPh>
    <rPh sb="32" eb="34">
      <t>モウシコミ</t>
    </rPh>
    <rPh sb="35" eb="36">
      <t>イタ</t>
    </rPh>
    <phoneticPr fontId="1"/>
  </si>
  <si>
    <t>年</t>
    <rPh sb="0" eb="1">
      <t>ネン</t>
    </rPh>
    <phoneticPr fontId="1"/>
  </si>
  <si>
    <t>月</t>
    <rPh sb="0" eb="1">
      <t>ツキ</t>
    </rPh>
    <phoneticPr fontId="1"/>
  </si>
  <si>
    <t>日</t>
    <rPh sb="0" eb="1">
      <t>ニチ</t>
    </rPh>
    <phoneticPr fontId="1"/>
  </si>
  <si>
    <t>高体連個人情報に関する保護規定を承認した上で参加申込することに同意します。</t>
    <rPh sb="0" eb="1">
      <t>コウ</t>
    </rPh>
    <rPh sb="1" eb="2">
      <t>カラダ</t>
    </rPh>
    <rPh sb="2" eb="3">
      <t>レン</t>
    </rPh>
    <rPh sb="3" eb="5">
      <t>コジン</t>
    </rPh>
    <rPh sb="5" eb="7">
      <t>ジョウホウ</t>
    </rPh>
    <rPh sb="8" eb="9">
      <t>カン</t>
    </rPh>
    <rPh sb="11" eb="13">
      <t>ホゴ</t>
    </rPh>
    <rPh sb="13" eb="15">
      <t>キテイ</t>
    </rPh>
    <rPh sb="16" eb="18">
      <t>ショウニン</t>
    </rPh>
    <rPh sb="20" eb="21">
      <t>ウエ</t>
    </rPh>
    <rPh sb="22" eb="24">
      <t>サンカ</t>
    </rPh>
    <rPh sb="24" eb="26">
      <t>モウシコミ</t>
    </rPh>
    <rPh sb="31" eb="33">
      <t>ドウイ</t>
    </rPh>
    <phoneticPr fontId="1"/>
  </si>
  <si>
    <t>（このエクセルファイルはメールに添付して送って下さい）</t>
    <rPh sb="16" eb="18">
      <t>テンプ</t>
    </rPh>
    <rPh sb="20" eb="21">
      <t>オク</t>
    </rPh>
    <rPh sb="23" eb="24">
      <t>クダ</t>
    </rPh>
    <phoneticPr fontId="1"/>
  </si>
  <si>
    <t>ふりがな（8文字）</t>
    <rPh sb="6" eb="8">
      <t>モジ</t>
    </rPh>
    <phoneticPr fontId="1"/>
  </si>
  <si>
    <t>シングルス(4人まで）</t>
    <rPh sb="7" eb="8">
      <t>ニン</t>
    </rPh>
    <phoneticPr fontId="1"/>
  </si>
  <si>
    <t>ダブルス</t>
    <phoneticPr fontId="1"/>
  </si>
  <si>
    <t>団体</t>
    <rPh sb="0" eb="2">
      <t>ダンタイ</t>
    </rPh>
    <phoneticPr fontId="1"/>
  </si>
  <si>
    <t>姓・名（協会登録から）</t>
    <rPh sb="0" eb="1">
      <t>セイ</t>
    </rPh>
    <rPh sb="2" eb="3">
      <t>ナ</t>
    </rPh>
    <rPh sb="4" eb="6">
      <t>キョウカイ</t>
    </rPh>
    <rPh sb="6" eb="8">
      <t>トウロク</t>
    </rPh>
    <phoneticPr fontId="1"/>
  </si>
  <si>
    <t>左の登録番号を入力</t>
    <rPh sb="0" eb="1">
      <t>ヒダリ</t>
    </rPh>
    <rPh sb="2" eb="4">
      <t>トウロク</t>
    </rPh>
    <rPh sb="4" eb="6">
      <t>バンゴウ</t>
    </rPh>
    <rPh sb="7" eb="9">
      <t>ニュウリョク</t>
    </rPh>
    <phoneticPr fontId="1"/>
  </si>
  <si>
    <t>協会登録名</t>
    <rPh sb="0" eb="2">
      <t>キョウカイ</t>
    </rPh>
    <rPh sb="2" eb="4">
      <t>トウロク</t>
    </rPh>
    <rPh sb="4" eb="5">
      <t>ナ</t>
    </rPh>
    <phoneticPr fontId="1"/>
  </si>
  <si>
    <t>学校〒(ハイフンなし)</t>
    <rPh sb="0" eb="2">
      <t>ガッコウ</t>
    </rPh>
    <phoneticPr fontId="1"/>
  </si>
  <si>
    <t>学校℡(ハイフンなし)</t>
    <rPh sb="0" eb="2">
      <t>ガッコウ</t>
    </rPh>
    <phoneticPr fontId="1"/>
  </si>
  <si>
    <t>学校長</t>
    <rPh sb="0" eb="3">
      <t>ガッコウチョウ</t>
    </rPh>
    <phoneticPr fontId="1"/>
  </si>
  <si>
    <t>印</t>
    <phoneticPr fontId="1"/>
  </si>
  <si>
    <t>01</t>
    <phoneticPr fontId="1"/>
  </si>
  <si>
    <t>02</t>
    <phoneticPr fontId="1"/>
  </si>
  <si>
    <t>03</t>
    <phoneticPr fontId="1"/>
  </si>
  <si>
    <t>04</t>
    <phoneticPr fontId="1"/>
  </si>
  <si>
    <t>05</t>
    <phoneticPr fontId="1"/>
  </si>
  <si>
    <t>06</t>
    <phoneticPr fontId="1"/>
  </si>
  <si>
    <t>07</t>
    <phoneticPr fontId="1"/>
  </si>
  <si>
    <t>08</t>
    <phoneticPr fontId="1"/>
  </si>
  <si>
    <t>09</t>
    <phoneticPr fontId="1"/>
  </si>
  <si>
    <t>ダブルス　要項参照</t>
    <rPh sb="5" eb="7">
      <t>ヨウコウ</t>
    </rPh>
    <rPh sb="7" eb="9">
      <t>サンショウ</t>
    </rPh>
    <phoneticPr fontId="1"/>
  </si>
  <si>
    <t>シングルス　要項参照</t>
    <rPh sb="6" eb="8">
      <t>ヨウコウ</t>
    </rPh>
    <rPh sb="8" eb="10">
      <t>サンショウ</t>
    </rPh>
    <phoneticPr fontId="1"/>
  </si>
  <si>
    <t>シングルス・初心者（８人）</t>
  </si>
  <si>
    <t>シングルス・初心者（８人）</t>
    <rPh sb="6" eb="9">
      <t>ショシンシャ</t>
    </rPh>
    <rPh sb="11" eb="12">
      <t>ニン</t>
    </rPh>
    <phoneticPr fontId="1"/>
  </si>
  <si>
    <t>シングルス・経験者（８人）</t>
  </si>
  <si>
    <t>シングルス・経験者（８人）</t>
    <rPh sb="6" eb="9">
      <t>ケイケンシャ</t>
    </rPh>
    <rPh sb="11" eb="12">
      <t>ニン</t>
    </rPh>
    <phoneticPr fontId="1"/>
  </si>
  <si>
    <t>姓</t>
    <rPh sb="0" eb="1">
      <t>セイ</t>
    </rPh>
    <phoneticPr fontId="1"/>
  </si>
  <si>
    <t>名</t>
    <rPh sb="0" eb="1">
      <t>ナ</t>
    </rPh>
    <phoneticPr fontId="1"/>
  </si>
  <si>
    <t>学校名（正式名称）</t>
    <rPh sb="0" eb="3">
      <t>ガッコウメイ</t>
    </rPh>
    <rPh sb="4" eb="6">
      <t>セイシキ</t>
    </rPh>
    <rPh sb="6" eb="8">
      <t>メイショウ</t>
    </rPh>
    <phoneticPr fontId="1"/>
  </si>
  <si>
    <t>学校名（選択）</t>
    <rPh sb="0" eb="3">
      <t>ガッコウメイ</t>
    </rPh>
    <rPh sb="4" eb="6">
      <t>センタク</t>
    </rPh>
    <phoneticPr fontId="1"/>
  </si>
  <si>
    <t>校長名</t>
    <rPh sb="0" eb="2">
      <t>コウチョウ</t>
    </rPh>
    <rPh sb="2" eb="3">
      <t>メイ</t>
    </rPh>
    <phoneticPr fontId="1"/>
  </si>
  <si>
    <t>緊急連絡先</t>
    <rPh sb="0" eb="2">
      <t>キンキュウ</t>
    </rPh>
    <rPh sb="2" eb="5">
      <t>レンラクサキ</t>
    </rPh>
    <phoneticPr fontId="1"/>
  </si>
  <si>
    <t>年度高校総体バドミントン競技参加申込書</t>
    <phoneticPr fontId="1"/>
  </si>
  <si>
    <t>年度新人戦バドミントン競技参加申込書</t>
    <rPh sb="0" eb="1">
      <t>ネン</t>
    </rPh>
    <phoneticPr fontId="1"/>
  </si>
  <si>
    <t>年度一年生大会バドミントン競技参加申込書</t>
  </si>
  <si>
    <t>年度二年生大会バドミントン競技参加申込書</t>
  </si>
  <si>
    <t>年度選抜大会バドミントン競技参加申込書</t>
  </si>
  <si>
    <t>年度ジュニアバドミントン競技参加申込書</t>
  </si>
  <si>
    <t>延岡しろやま　</t>
  </si>
  <si>
    <t>都城さくら聴覚</t>
  </si>
  <si>
    <t>五ヶ瀬Ｄ　　　</t>
  </si>
  <si>
    <t>高千穂Ｄ　　　</t>
  </si>
  <si>
    <t>延岡商業Ｄ　　</t>
  </si>
  <si>
    <t>延岡星雲Ｄ　　</t>
  </si>
  <si>
    <t>延岡Ｄ　　　　</t>
  </si>
  <si>
    <t>延岡工業Ｄ　　</t>
  </si>
  <si>
    <t>聖心ウルスラＤ</t>
  </si>
  <si>
    <t>延岡しろやまＢ</t>
  </si>
  <si>
    <t>延岡しろやまＣ</t>
  </si>
  <si>
    <t>延岡しろやまＤ</t>
  </si>
  <si>
    <t>門川Ｄ　　　　</t>
  </si>
  <si>
    <t>日向Ｄ　　　　</t>
  </si>
  <si>
    <t>富島Ｄ　　　　</t>
  </si>
  <si>
    <t>日向工業Ｄ　　</t>
  </si>
  <si>
    <t>都農Ｄ　　　　</t>
  </si>
  <si>
    <t>高鍋農業Ｄ　　</t>
  </si>
  <si>
    <t>高鍋Ｄ　　　　</t>
  </si>
  <si>
    <t>妻Ｄ　　　　　</t>
  </si>
  <si>
    <t>佐土原Ｄ　　　</t>
  </si>
  <si>
    <t>本庄Ｄ　　　　</t>
  </si>
  <si>
    <t>宮崎日大Ｄ　　</t>
  </si>
  <si>
    <t>日章学園Ｄ　　</t>
  </si>
  <si>
    <t>宮崎北Ｄ　　　</t>
  </si>
  <si>
    <t>宮崎大宮Ｄ　　</t>
  </si>
  <si>
    <t>宮崎学園Ｄ　　</t>
  </si>
  <si>
    <t>宮崎商業Ｄ　　</t>
  </si>
  <si>
    <t>宮崎海洋Ｄ　　</t>
  </si>
  <si>
    <t>宮崎工業Ｄ　　</t>
  </si>
  <si>
    <t>宮崎農業Ｄ　　</t>
  </si>
  <si>
    <t>宮崎西Ｄ　　　</t>
  </si>
  <si>
    <t>宮崎南Ｄ　　　</t>
  </si>
  <si>
    <t>宮崎第一Ｄ　　</t>
  </si>
  <si>
    <t>鵬翔Ｄ　　　　</t>
  </si>
  <si>
    <t>宮崎穎学館Ｄ　</t>
  </si>
  <si>
    <t>日南Ｄ　　　　</t>
  </si>
  <si>
    <t>日南振徳Ｂ　　</t>
  </si>
  <si>
    <t>日南振徳Ｃ　　</t>
  </si>
  <si>
    <t>日南振徳Ｄ　　</t>
  </si>
  <si>
    <t>日南学園Ｄ　　</t>
  </si>
  <si>
    <t>福島Ｄ　　　　</t>
  </si>
  <si>
    <t>高城Ｄ　　　　</t>
  </si>
  <si>
    <t>都城農業Ｄ　　</t>
  </si>
  <si>
    <t>都城商業Ｄ　　</t>
  </si>
  <si>
    <t>都城泉ヶ丘Ｄ　</t>
  </si>
  <si>
    <t>都城西Ｄ　　　</t>
  </si>
  <si>
    <t>都城Ｄ　　　　</t>
  </si>
  <si>
    <t>都城東Ｄ　　　</t>
  </si>
  <si>
    <t>聖ドミニコＤ　</t>
  </si>
  <si>
    <t>都城高専Ｄ　　</t>
  </si>
  <si>
    <t>都城さくらＢ　</t>
  </si>
  <si>
    <t>都城さくらＣ　</t>
  </si>
  <si>
    <t>都城さくらＤ　</t>
  </si>
  <si>
    <t>小林秀峰Ｂ　　</t>
  </si>
  <si>
    <t>小林秀峰Ｃ　　</t>
  </si>
  <si>
    <t>小林秀峰Ｄ　　</t>
  </si>
  <si>
    <t>飯野Ｄ　　　　</t>
  </si>
  <si>
    <t>ふりがな</t>
    <phoneticPr fontId="1"/>
  </si>
  <si>
    <t>学 校 ・ 選 手 入 力</t>
    <rPh sb="0" eb="1">
      <t>ガク</t>
    </rPh>
    <rPh sb="2" eb="3">
      <t>コウ</t>
    </rPh>
    <rPh sb="6" eb="7">
      <t>セン</t>
    </rPh>
    <rPh sb="8" eb="9">
      <t>テ</t>
    </rPh>
    <rPh sb="10" eb="11">
      <t>イ</t>
    </rPh>
    <rPh sb="12" eb="13">
      <t>チカラ</t>
    </rPh>
    <phoneticPr fontId="1"/>
  </si>
  <si>
    <t>←　Ｂチーム以降を作る際は、「学校・選手入力」シートから「学校名（選択）」の中から選択をしてください。</t>
    <rPh sb="6" eb="8">
      <t>イコウ</t>
    </rPh>
    <rPh sb="9" eb="10">
      <t>ツク</t>
    </rPh>
    <rPh sb="11" eb="12">
      <t>サイ</t>
    </rPh>
    <rPh sb="15" eb="17">
      <t>ガッコウ</t>
    </rPh>
    <rPh sb="18" eb="20">
      <t>センシュ</t>
    </rPh>
    <rPh sb="20" eb="22">
      <t>ニュウリョク</t>
    </rPh>
    <rPh sb="29" eb="32">
      <t>ガッコウメイ</t>
    </rPh>
    <rPh sb="33" eb="35">
      <t>センタク</t>
    </rPh>
    <rPh sb="38" eb="39">
      <t>ナカ</t>
    </rPh>
    <rPh sb="41" eb="43">
      <t>センタク</t>
    </rPh>
    <phoneticPr fontId="1"/>
  </si>
  <si>
    <t>←　「学校・選手入力」シートから「学校名（選択）」の中から選択をしてください。</t>
    <rPh sb="3" eb="5">
      <t>ガッコウ</t>
    </rPh>
    <rPh sb="6" eb="8">
      <t>センシュ</t>
    </rPh>
    <rPh sb="8" eb="10">
      <t>ニュウリョク</t>
    </rPh>
    <rPh sb="17" eb="20">
      <t>ガッコウメイ</t>
    </rPh>
    <rPh sb="21" eb="23">
      <t>センタク</t>
    </rPh>
    <rPh sb="26" eb="27">
      <t>ナカ</t>
    </rPh>
    <rPh sb="29" eb="31">
      <t>センタク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</si>
</sst>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m/d;@"/>
    <numFmt numFmtId="177" formatCode="0_);[Red]\(0\)"/>
  </numFmts>
  <fonts count="18">
    <font>
      <sz val="11"/>
      <name val="ＭＳ Ｐゴシック"/>
      <family val="3"/>
      <charset val="128"/>
    </font>
    <font>
      <sz val="6"/>
      <name val="ＭＳ Ｐゴシック"/>
      <family val="3"/>
      <charset val="128"/>
    </font>
    <font>
      <sz val="22"/>
      <name val="ＭＳ Ｐ明朝"/>
      <family val="1"/>
      <charset val="128"/>
    </font>
    <font>
      <sz val="12"/>
      <name val="ＭＳ Ｐゴシック"/>
      <family val="3"/>
      <charset val="128"/>
    </font>
    <font>
      <sz val="11"/>
      <name val="ＭＳ Ｐ明朝"/>
      <family val="1"/>
      <charset val="128"/>
    </font>
    <font>
      <sz val="9"/>
      <name val="ＭＳ Ｐゴシック"/>
      <family val="3"/>
      <charset val="128"/>
    </font>
    <font>
      <sz val="10"/>
      <name val="ＭＳ Ｐ明朝"/>
      <family val="1"/>
      <charset val="128"/>
    </font>
    <font>
      <sz val="9"/>
      <name val="ＭＳ Ｐ明朝"/>
      <family val="1"/>
      <charset val="128"/>
    </font>
    <font>
      <sz val="18"/>
      <name val="ＭＳ Ｐ明朝"/>
      <family val="1"/>
      <charset val="128"/>
    </font>
    <font>
      <sz val="12"/>
      <name val="ＭＳ Ｐ明朝"/>
      <family val="1"/>
      <charset val="128"/>
    </font>
    <font>
      <sz val="10"/>
      <name val="ＭＳ Ｐゴシック"/>
      <family val="3"/>
      <charset val="128"/>
    </font>
    <font>
      <sz val="8"/>
      <name val="ＭＳ Ｐ明朝"/>
      <family val="1"/>
      <charset val="128"/>
    </font>
    <font>
      <sz val="18"/>
      <name val="ＭＳ Ｐゴシック"/>
      <family val="3"/>
      <charset val="128"/>
    </font>
    <font>
      <sz val="9"/>
      <color indexed="81"/>
      <name val="ＭＳ Ｐゴシック"/>
      <family val="3"/>
      <charset val="128"/>
    </font>
    <font>
      <sz val="11"/>
      <name val="ＪＳ明朝"/>
      <family val="1"/>
      <charset val="128"/>
    </font>
    <font>
      <sz val="9"/>
      <color rgb="FFFF0000"/>
      <name val="ＭＳ Ｐ明朝"/>
      <family val="1"/>
      <charset val="128"/>
    </font>
    <font>
      <b/>
      <sz val="9"/>
      <color indexed="81"/>
      <name val="ＭＳ Ｐゴシック"/>
      <family val="3"/>
      <charset val="128"/>
    </font>
    <font>
      <sz val="18"/>
      <color rgb="FFFF0000"/>
      <name val="ＭＳ Ｐ明朝"/>
      <family val="1"/>
      <charset val="128"/>
    </font>
  </fonts>
  <fills count="4">
    <fill>
      <patternFill patternType="none"/>
    </fill>
    <fill>
      <patternFill patternType="gray125"/>
    </fill>
    <fill>
      <patternFill patternType="solid">
        <fgColor indexed="13"/>
        <bgColor indexed="64"/>
      </patternFill>
    </fill>
    <fill>
      <patternFill patternType="solid">
        <fgColor indexed="15"/>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s>
  <cellStyleXfs count="1">
    <xf numFmtId="0" fontId="0" fillId="0" borderId="0"/>
  </cellStyleXfs>
  <cellXfs count="96">
    <xf numFmtId="0" fontId="0" fillId="0" borderId="0" xfId="0"/>
    <xf numFmtId="0" fontId="0" fillId="0" borderId="0" xfId="0" applyAlignment="1"/>
    <xf numFmtId="0" fontId="4" fillId="0" borderId="1" xfId="0" applyFont="1" applyBorder="1" applyAlignment="1">
      <alignment horizontal="center" vertical="center"/>
    </xf>
    <xf numFmtId="0" fontId="0" fillId="0" borderId="1" xfId="0" applyBorder="1" applyAlignment="1">
      <alignment horizontal="center" vertical="center"/>
    </xf>
    <xf numFmtId="0" fontId="0" fillId="0" borderId="2" xfId="0" applyBorder="1"/>
    <xf numFmtId="0" fontId="0" fillId="0" borderId="2" xfId="0" applyBorder="1" applyAlignment="1">
      <alignment horizontal="center" vertical="center"/>
    </xf>
    <xf numFmtId="0" fontId="4" fillId="0" borderId="0" xfId="0" applyFont="1"/>
    <xf numFmtId="0" fontId="0" fillId="0" borderId="0" xfId="0" applyAlignment="1">
      <alignment horizontal="centerContinuous" vertical="center"/>
    </xf>
    <xf numFmtId="0" fontId="8" fillId="0" borderId="0" xfId="0" applyFont="1" applyAlignment="1">
      <alignment horizontal="centerContinuous" vertical="center"/>
    </xf>
    <xf numFmtId="0" fontId="0" fillId="0" borderId="0" xfId="0" applyAlignment="1">
      <alignment horizontal="centerContinuous"/>
    </xf>
    <xf numFmtId="0" fontId="4" fillId="0" borderId="2" xfId="0" applyFont="1" applyBorder="1"/>
    <xf numFmtId="0" fontId="4" fillId="0" borderId="2" xfId="0" applyFont="1" applyBorder="1" applyAlignment="1">
      <alignment vertical="center" wrapText="1"/>
    </xf>
    <xf numFmtId="0" fontId="4" fillId="0" borderId="2" xfId="0" applyFont="1" applyBorder="1" applyAlignment="1">
      <alignment horizontal="center" vertical="center"/>
    </xf>
    <xf numFmtId="0" fontId="7" fillId="0" borderId="3" xfId="0" applyFont="1" applyBorder="1" applyAlignment="1">
      <alignment horizontal="center" vertical="center" wrapText="1"/>
    </xf>
    <xf numFmtId="0" fontId="4" fillId="0" borderId="3" xfId="0" applyFont="1" applyBorder="1" applyAlignment="1">
      <alignment horizontal="center" vertical="center" wrapText="1"/>
    </xf>
    <xf numFmtId="0" fontId="0" fillId="2" borderId="1" xfId="0" applyFill="1" applyBorder="1"/>
    <xf numFmtId="0" fontId="9" fillId="0" borderId="0" xfId="0" applyFont="1" applyAlignment="1">
      <alignment horizontal="center" vertical="center"/>
    </xf>
    <xf numFmtId="0" fontId="7" fillId="3" borderId="0" xfId="0" applyFont="1" applyFill="1" applyAlignment="1">
      <alignment vertical="top" wrapText="1"/>
    </xf>
    <xf numFmtId="0" fontId="4" fillId="0" borderId="0" xfId="0" applyFont="1" applyAlignment="1"/>
    <xf numFmtId="0" fontId="4" fillId="0" borderId="0" xfId="0" applyFont="1" applyAlignment="1">
      <alignment vertical="center"/>
    </xf>
    <xf numFmtId="49" fontId="0" fillId="0" borderId="0" xfId="0" applyNumberFormat="1" applyAlignment="1">
      <alignment horizontal="center"/>
    </xf>
    <xf numFmtId="0" fontId="11" fillId="0" borderId="2" xfId="0" applyFont="1" applyBorder="1" applyAlignment="1">
      <alignment horizontal="center" vertical="center" wrapText="1"/>
    </xf>
    <xf numFmtId="0" fontId="11" fillId="0" borderId="2" xfId="0" applyFont="1" applyBorder="1" applyAlignment="1">
      <alignment vertical="center" wrapText="1"/>
    </xf>
    <xf numFmtId="0" fontId="0" fillId="0" borderId="4" xfId="0" applyBorder="1" applyAlignment="1">
      <alignment horizontal="center" vertical="center"/>
    </xf>
    <xf numFmtId="176" fontId="0" fillId="0" borderId="0" xfId="0" applyNumberFormat="1"/>
    <xf numFmtId="0" fontId="0" fillId="0" borderId="0" xfId="0" applyFill="1"/>
    <xf numFmtId="0" fontId="0" fillId="0" borderId="0" xfId="0" applyBorder="1" applyAlignment="1">
      <alignment vertical="center"/>
    </xf>
    <xf numFmtId="0" fontId="0" fillId="0" borderId="0" xfId="0" applyBorder="1" applyAlignment="1"/>
    <xf numFmtId="177" fontId="0" fillId="0" borderId="0" xfId="0" applyNumberFormat="1" applyBorder="1" applyAlignment="1"/>
    <xf numFmtId="0" fontId="0" fillId="0" borderId="6" xfId="0" applyBorder="1" applyAlignment="1">
      <alignment vertical="center"/>
    </xf>
    <xf numFmtId="0" fontId="8" fillId="0" borderId="0" xfId="0" applyFont="1" applyAlignment="1">
      <alignment vertical="center"/>
    </xf>
    <xf numFmtId="0" fontId="0" fillId="0" borderId="0" xfId="0" applyAlignment="1">
      <alignment vertical="center"/>
    </xf>
    <xf numFmtId="0" fontId="4" fillId="0" borderId="0" xfId="0" applyFont="1" applyAlignment="1">
      <alignment horizontal="right"/>
    </xf>
    <xf numFmtId="0" fontId="8" fillId="0" borderId="0" xfId="0" applyFont="1" applyAlignment="1">
      <alignment horizontal="left" vertical="center"/>
    </xf>
    <xf numFmtId="0" fontId="14" fillId="0" borderId="0" xfId="0" applyFont="1" applyFill="1" applyAlignment="1">
      <alignment wrapText="1"/>
    </xf>
    <xf numFmtId="0" fontId="0" fillId="0" borderId="0" xfId="0" applyFont="1" applyFill="1" applyAlignment="1"/>
    <xf numFmtId="0" fontId="4" fillId="0" borderId="0" xfId="0" applyFont="1" applyFill="1" applyAlignment="1"/>
    <xf numFmtId="0" fontId="3" fillId="0" borderId="1" xfId="0" applyFont="1" applyBorder="1" applyAlignment="1">
      <alignment horizontal="center" vertical="center"/>
    </xf>
    <xf numFmtId="0" fontId="7" fillId="0" borderId="2" xfId="0" applyFont="1" applyBorder="1" applyAlignment="1">
      <alignment vertical="center" wrapText="1"/>
    </xf>
    <xf numFmtId="0" fontId="7" fillId="0" borderId="2" xfId="0" applyFont="1" applyBorder="1" applyAlignment="1">
      <alignment horizontal="center" vertical="center" wrapText="1"/>
    </xf>
    <xf numFmtId="0" fontId="11" fillId="0" borderId="0" xfId="0" applyFont="1" applyFill="1" applyBorder="1" applyAlignment="1">
      <alignment vertical="center"/>
    </xf>
    <xf numFmtId="0" fontId="6" fillId="0" borderId="0" xfId="0" applyFont="1" applyAlignment="1">
      <alignment vertical="center"/>
    </xf>
    <xf numFmtId="0" fontId="6"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horizontal="center" vertical="center"/>
    </xf>
    <xf numFmtId="0" fontId="0" fillId="0" borderId="2" xfId="0" applyBorder="1" applyAlignment="1">
      <alignment horizontal="center" vertical="center" shrinkToFit="1"/>
    </xf>
    <xf numFmtId="0" fontId="0" fillId="0" borderId="2" xfId="0" applyBorder="1" applyAlignment="1">
      <alignment horizontal="left" vertical="center"/>
    </xf>
    <xf numFmtId="0" fontId="0" fillId="0" borderId="5" xfId="0" applyBorder="1" applyAlignment="1">
      <alignment horizontal="left"/>
    </xf>
    <xf numFmtId="0" fontId="0" fillId="0" borderId="2" xfId="0" applyBorder="1" applyAlignment="1">
      <alignment horizontal="left"/>
    </xf>
    <xf numFmtId="0" fontId="0" fillId="0" borderId="2" xfId="0" applyBorder="1" applyAlignment="1">
      <alignment horizontal="center"/>
    </xf>
    <xf numFmtId="0" fontId="4" fillId="0" borderId="2" xfId="0" applyFont="1" applyBorder="1" applyAlignment="1">
      <alignment horizontal="center" vertical="center" shrinkToFit="1"/>
    </xf>
    <xf numFmtId="0" fontId="4" fillId="0" borderId="5" xfId="0" applyNumberFormat="1" applyFont="1" applyBorder="1" applyAlignment="1">
      <alignment horizontal="center" vertical="center" shrinkToFit="1"/>
    </xf>
    <xf numFmtId="0" fontId="4" fillId="0" borderId="2" xfId="0" applyNumberFormat="1" applyFont="1" applyBorder="1" applyAlignment="1">
      <alignment horizontal="center" vertical="center" shrinkToFit="1"/>
    </xf>
    <xf numFmtId="0" fontId="4" fillId="0" borderId="3" xfId="0" applyFont="1" applyBorder="1" applyAlignment="1">
      <alignment horizontal="center" vertical="center" shrinkToFit="1"/>
    </xf>
    <xf numFmtId="0" fontId="0" fillId="0" borderId="4" xfId="0" applyBorder="1" applyAlignment="1">
      <alignment horizontal="center" vertical="center"/>
    </xf>
    <xf numFmtId="0" fontId="4" fillId="0" borderId="0" xfId="0" applyFont="1" applyFill="1" applyAlignment="1">
      <alignment shrinkToFit="1"/>
    </xf>
    <xf numFmtId="0" fontId="4" fillId="0" borderId="0" xfId="0" applyFont="1" applyFill="1"/>
    <xf numFmtId="0" fontId="9" fillId="0" borderId="0" xfId="0" applyFont="1" applyFill="1"/>
    <xf numFmtId="0" fontId="4" fillId="0" borderId="0" xfId="0" applyFont="1" applyFill="1" applyAlignment="1">
      <alignment vertical="center" shrinkToFit="1"/>
    </xf>
    <xf numFmtId="0" fontId="15" fillId="0" borderId="0" xfId="0" applyFont="1" applyFill="1" applyAlignment="1">
      <alignment horizontal="center" vertical="center"/>
    </xf>
    <xf numFmtId="0" fontId="4" fillId="0" borderId="0" xfId="0" applyFont="1" applyFill="1" applyAlignment="1">
      <alignment vertical="center"/>
    </xf>
    <xf numFmtId="0" fontId="6" fillId="0" borderId="0" xfId="0" applyFont="1" applyFill="1" applyAlignment="1">
      <alignment vertical="center"/>
    </xf>
    <xf numFmtId="0" fontId="0" fillId="0" borderId="7" xfId="0"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10" fillId="0" borderId="2" xfId="0" applyFont="1" applyBorder="1" applyAlignment="1">
      <alignment horizontal="center" vertical="center"/>
    </xf>
    <xf numFmtId="49" fontId="0" fillId="0" borderId="7" xfId="0" quotePrefix="1" applyNumberFormat="1" applyBorder="1" applyAlignment="1">
      <alignment horizontal="center" vertical="center"/>
    </xf>
    <xf numFmtId="49" fontId="0" fillId="0" borderId="4" xfId="0" applyNumberFormat="1" applyBorder="1" applyAlignment="1">
      <alignment horizontal="center" vertical="center"/>
    </xf>
    <xf numFmtId="0" fontId="5" fillId="0" borderId="7" xfId="0" applyFont="1" applyBorder="1" applyAlignment="1">
      <alignment horizontal="center" vertical="center" shrinkToFit="1"/>
    </xf>
    <xf numFmtId="0" fontId="5" fillId="0" borderId="4" xfId="0" applyFont="1" applyBorder="1" applyAlignment="1">
      <alignment horizontal="center" vertical="center" shrinkToFit="1"/>
    </xf>
    <xf numFmtId="0" fontId="2" fillId="0" borderId="0" xfId="0" applyFont="1" applyAlignment="1">
      <alignment horizontal="center" vertical="center"/>
    </xf>
    <xf numFmtId="0" fontId="0" fillId="0" borderId="0" xfId="0" applyAlignment="1"/>
    <xf numFmtId="0" fontId="0" fillId="0" borderId="7" xfId="0" applyBorder="1" applyAlignment="1" applyProtection="1">
      <alignment horizontal="center" vertical="center"/>
    </xf>
    <xf numFmtId="0" fontId="0" fillId="0" borderId="4" xfId="0" applyBorder="1" applyAlignment="1" applyProtection="1">
      <alignment horizontal="center" vertical="center"/>
    </xf>
    <xf numFmtId="0" fontId="4" fillId="0" borderId="7" xfId="0" applyFont="1" applyBorder="1" applyAlignment="1">
      <alignment horizontal="center" vertical="center"/>
    </xf>
    <xf numFmtId="0" fontId="4" fillId="0" borderId="4" xfId="0" applyFont="1" applyBorder="1" applyAlignment="1">
      <alignment horizontal="center" vertical="center"/>
    </xf>
    <xf numFmtId="0" fontId="17" fillId="0" borderId="0" xfId="0" applyFont="1" applyAlignment="1">
      <alignment horizontal="right" vertical="center"/>
    </xf>
    <xf numFmtId="0" fontId="4" fillId="0" borderId="0" xfId="0" applyNumberFormat="1" applyFont="1" applyFill="1" applyAlignment="1">
      <alignment horizontal="left" vertical="center" shrinkToFit="1"/>
    </xf>
    <xf numFmtId="0" fontId="0" fillId="0" borderId="0" xfId="0" applyNumberFormat="1" applyFill="1" applyAlignment="1">
      <alignment horizontal="left" vertical="center" shrinkToFit="1"/>
    </xf>
    <xf numFmtId="0" fontId="4" fillId="0" borderId="0" xfId="0" applyFont="1" applyFill="1" applyAlignment="1">
      <alignment vertical="center" shrinkToFit="1"/>
    </xf>
    <xf numFmtId="0" fontId="4" fillId="0" borderId="0" xfId="0" applyFont="1" applyFill="1" applyAlignment="1">
      <alignment horizontal="left" vertical="center" shrinkToFit="1"/>
    </xf>
    <xf numFmtId="0" fontId="9" fillId="0" borderId="0" xfId="0" applyFont="1" applyAlignment="1">
      <alignment horizontal="center" vertical="center"/>
    </xf>
    <xf numFmtId="0" fontId="3" fillId="0" borderId="0" xfId="0" applyFont="1" applyAlignment="1">
      <alignment horizontal="center" vertical="center"/>
    </xf>
    <xf numFmtId="0" fontId="4" fillId="0" borderId="0" xfId="0" applyFont="1" applyFill="1" applyAlignment="1">
      <alignment shrinkToFit="1"/>
    </xf>
    <xf numFmtId="0" fontId="8" fillId="0" borderId="7" xfId="0" applyFont="1" applyFill="1" applyBorder="1" applyAlignment="1">
      <alignment horizontal="center" vertical="center"/>
    </xf>
    <xf numFmtId="0" fontId="12" fillId="0" borderId="4" xfId="0" applyFont="1" applyFill="1" applyBorder="1" applyAlignment="1"/>
    <xf numFmtId="0" fontId="4" fillId="0" borderId="5" xfId="0" applyFont="1" applyBorder="1" applyAlignment="1">
      <alignment horizontal="center" vertical="center"/>
    </xf>
    <xf numFmtId="0" fontId="4" fillId="0" borderId="9" xfId="0" applyFont="1" applyBorder="1" applyAlignment="1">
      <alignment horizontal="center" vertical="center"/>
    </xf>
    <xf numFmtId="0" fontId="7" fillId="0" borderId="5" xfId="0" applyFont="1" applyBorder="1" applyAlignment="1">
      <alignment horizontal="center" vertical="center" wrapText="1"/>
    </xf>
    <xf numFmtId="0" fontId="7" fillId="0" borderId="9" xfId="0" applyFont="1" applyBorder="1" applyAlignment="1">
      <alignment horizontal="center" vertical="center" wrapText="1"/>
    </xf>
    <xf numFmtId="49" fontId="4" fillId="0" borderId="0" xfId="0" applyNumberFormat="1" applyFont="1" applyFill="1" applyAlignment="1">
      <alignment horizontal="left" vertical="center" shrinkToFit="1"/>
    </xf>
    <xf numFmtId="0" fontId="7" fillId="0" borderId="0" xfId="0" applyFont="1" applyFill="1" applyAlignment="1">
      <alignment horizontal="left" vertical="center" shrinkToFit="1"/>
    </xf>
    <xf numFmtId="0" fontId="4" fillId="0" borderId="0" xfId="0" applyNumberFormat="1" applyFont="1" applyFill="1" applyAlignment="1">
      <alignment horizontal="left" shrinkToFit="1"/>
    </xf>
    <xf numFmtId="0" fontId="0" fillId="0" borderId="0" xfId="0" applyNumberFormat="1" applyFill="1" applyAlignment="1">
      <alignment horizontal="left" shrinkToFit="1"/>
    </xf>
    <xf numFmtId="49" fontId="4" fillId="0" borderId="0" xfId="0" applyNumberFormat="1" applyFont="1" applyFill="1" applyAlignment="1">
      <alignment horizontal="left" shrinkToFit="1"/>
    </xf>
    <xf numFmtId="0" fontId="4" fillId="0" borderId="0" xfId="0" applyFont="1" applyFill="1" applyAlignment="1">
      <alignment horizontal="left"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209550</xdr:colOff>
      <xdr:row>3</xdr:row>
      <xdr:rowOff>104775</xdr:rowOff>
    </xdr:from>
    <xdr:to>
      <xdr:col>18</xdr:col>
      <xdr:colOff>1343025</xdr:colOff>
      <xdr:row>32</xdr:row>
      <xdr:rowOff>66675</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657600" y="942975"/>
          <a:ext cx="7439025" cy="4895850"/>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保存するときはファイル名に「学校名」「男」「女」を付け加えて下さい。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例：○○高校男子　　△△高校女子　　〇〇高校男子Ｂ</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学校名とチーム名（Ｂチームなど）が分かる程度の名前で構いません。</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書式やフォントサイズは変更しないで下さい。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ふりがなは「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ひらがな</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spc="50" baseline="0">
              <a:solidFill>
                <a:srgbClr val="FF0000"/>
              </a:solidFill>
              <a:effectLst/>
              <a:latin typeface="ＭＳ Ｐ明朝" panose="02020600040205080304" pitchFamily="18" charset="-128"/>
              <a:ea typeface="ＭＳ Ｐ明朝" panose="02020600040205080304" pitchFamily="18" charset="-128"/>
              <a:cs typeface="+mn-cs"/>
            </a:rPr>
            <a:t>（太文字・斜体も不可）</a:t>
          </a:r>
          <a:r>
            <a:rPr kumimoji="0" lang="ja-JP" altLang="en-US" sz="1200" b="0" spc="50" baseline="0">
              <a:solidFill>
                <a:srgbClr val="FF0000"/>
              </a:solidFill>
              <a:effectLst/>
              <a:latin typeface="ＭＳ Ｐ明朝" panose="02020600040205080304" pitchFamily="18" charset="-128"/>
              <a:ea typeface="ＭＳ Ｐ明朝" panose="02020600040205080304" pitchFamily="18" charset="-128"/>
              <a:cs typeface="+mn-cs"/>
            </a:rPr>
            <a:t>　</a:t>
          </a:r>
          <a:endParaRPr kumimoji="0" lang="en-US" altLang="ja-JP" sz="1200" b="0" spc="50"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4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　　ＭＳ</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Ｐゴシック　</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ポイント　数字は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で入力して下さい。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学校名・年度・男女</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のみ選択リストからの入力になります。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それ以外は各顧問の先生方で入力をお願いします。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（コピー貼り付けをする際は、書式等変更がないように確認をお願いします）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（外字には対応していない部分がありますので、略字等で対応させてもらうことがあります。ご連絡いただけると助かります。）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Ｂチーム以降を作成する場合（二年生大会・選抜大会）</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①「</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学校名（選択）</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」の中から必ず選択をしてください。各校Ｄチームまで準備しています。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②各大会シートの「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学校名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」が選択した物と同じになっていることを確認して、名前を付けて保存するファイル名にも同じアルファベットを入れて申込手続きを行ってください。（○○高校</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B</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チーム、</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C</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など）</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twoCellAnchor>
    <xdr:from>
      <xdr:col>7</xdr:col>
      <xdr:colOff>183574</xdr:colOff>
      <xdr:row>31</xdr:row>
      <xdr:rowOff>158462</xdr:rowOff>
    </xdr:from>
    <xdr:to>
      <xdr:col>16</xdr:col>
      <xdr:colOff>2598</xdr:colOff>
      <xdr:row>56</xdr:row>
      <xdr:rowOff>103909</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rotWithShape="1">
        <a:blip xmlns:r="http://schemas.openxmlformats.org/officeDocument/2006/relationships" r:embed="rId1"/>
        <a:srcRect r="71130" b="42142"/>
        <a:stretch/>
      </xdr:blipFill>
      <xdr:spPr>
        <a:xfrm>
          <a:off x="3631624" y="5759162"/>
          <a:ext cx="3762374" cy="4231697"/>
        </a:xfrm>
        <a:prstGeom prst="rect">
          <a:avLst/>
        </a:prstGeom>
      </xdr:spPr>
    </xdr:pic>
    <xdr:clientData/>
  </xdr:twoCellAnchor>
  <xdr:twoCellAnchor>
    <xdr:from>
      <xdr:col>16</xdr:col>
      <xdr:colOff>895350</xdr:colOff>
      <xdr:row>46</xdr:row>
      <xdr:rowOff>133351</xdr:rowOff>
    </xdr:from>
    <xdr:to>
      <xdr:col>19</xdr:col>
      <xdr:colOff>285750</xdr:colOff>
      <xdr:row>55</xdr:row>
      <xdr:rowOff>114300</xdr:rowOff>
    </xdr:to>
    <xdr:sp macro="" textlink="">
      <xdr:nvSpPr>
        <xdr:cNvPr id="4" name="角丸四角形吹き出し 3">
          <a:extLst>
            <a:ext uri="{FF2B5EF4-FFF2-40B4-BE49-F238E27FC236}">
              <a16:creationId xmlns:a16="http://schemas.microsoft.com/office/drawing/2014/main" id="{00000000-0008-0000-0000-000004000000}"/>
            </a:ext>
          </a:extLst>
        </xdr:cNvPr>
        <xdr:cNvSpPr/>
      </xdr:nvSpPr>
      <xdr:spPr bwMode="auto">
        <a:xfrm>
          <a:off x="8286750" y="8305801"/>
          <a:ext cx="3819525" cy="1523999"/>
        </a:xfrm>
        <a:prstGeom prst="wedgeRoundRectCallout">
          <a:avLst>
            <a:gd name="adj1" fmla="val -67594"/>
            <a:gd name="adj2" fmla="val -49799"/>
            <a:gd name="adj3" fmla="val 16667"/>
          </a:avLst>
        </a:prstGeom>
        <a:solidFill>
          <a:srgbClr val="FFFF00"/>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r>
            <a:rPr kumimoji="1" lang="ja-JP" altLang="en-US" sz="1200"/>
            <a:t>　ご自身の学校を選択してください。</a:t>
          </a:r>
          <a:endParaRPr kumimoji="1" lang="en-US" altLang="ja-JP" sz="1200"/>
        </a:p>
        <a:p>
          <a:pPr algn="l"/>
          <a:r>
            <a:rPr kumimoji="1" lang="ja-JP" altLang="en-US" sz="1200"/>
            <a:t>　各校Ｄチームまで選択できます。</a:t>
          </a:r>
          <a:endParaRPr kumimoji="1" lang="en-US" altLang="ja-JP" sz="1200"/>
        </a:p>
        <a:p>
          <a:pPr algn="l"/>
          <a:r>
            <a:rPr kumimoji="1" lang="ja-JP" altLang="en-US" sz="1200"/>
            <a:t>　万が一、Ｅチーム以降を作成する必要が出てきた場合は専門委員へご連絡をお願いします。</a:t>
          </a:r>
          <a:endParaRPr kumimoji="1" lang="en-US" altLang="ja-JP" sz="1200"/>
        </a:p>
        <a:p>
          <a:pPr algn="l"/>
          <a:endParaRPr kumimoji="1" lang="en-US" altLang="ja-JP" sz="1200"/>
        </a:p>
        <a:p>
          <a:pPr algn="l"/>
          <a:r>
            <a:rPr kumimoji="1" lang="ja-JP" altLang="en-US" sz="1200"/>
            <a:t>　個人で、手入力などは絶対にされないでください。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15</xdr:row>
      <xdr:rowOff>0</xdr:rowOff>
    </xdr:from>
    <xdr:to>
      <xdr:col>14</xdr:col>
      <xdr:colOff>171450</xdr:colOff>
      <xdr:row>51</xdr:row>
      <xdr:rowOff>123826</xdr:rowOff>
    </xdr:to>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2333625" y="307657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」･･･団体戦に出場する生徒は「</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〇</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」印を記入してください。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５～７名以内でお願いします。　　　　　　　　　　 </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メールでの申込はこの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Excel</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ファイルを送って下さい（</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PDF</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や画像ファイル</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15</xdr:row>
      <xdr:rowOff>0</xdr:rowOff>
    </xdr:from>
    <xdr:to>
      <xdr:col>14</xdr:col>
      <xdr:colOff>171450</xdr:colOff>
      <xdr:row>51</xdr:row>
      <xdr:rowOff>114301</xdr:rowOff>
    </xdr:to>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2333625" y="307657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4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①「</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学校・選手入力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」のシートから反映されている場所は入力をしないでください。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②残りの部分は各自で入力をしてください。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緊急連絡先は組合せなどで連絡を取ることがありますので、個人の携帯電話を書いていただけると助かります。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ja-JP" altLang="en-US"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コーチ・マネージャー・主将</a:t>
          </a:r>
          <a:r>
            <a:rPr kumimoji="1" lang="ja-JP" altLang="en-US" sz="1200" b="1" spc="50">
              <a:solidFill>
                <a:srgbClr val="FF0000"/>
              </a:solidFill>
              <a:latin typeface="ＭＳ Ｐ明朝" panose="02020600040205080304" pitchFamily="18" charset="-128"/>
              <a:ea typeface="ＭＳ Ｐ明朝" panose="02020600040205080304" pitchFamily="18" charset="-128"/>
            </a:rPr>
            <a:t>」が不在の場合は空欄でお願いします。</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a:lnSpc>
              <a:spcPts val="15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  </a:t>
          </a:r>
          <a:r>
            <a:rPr kumimoji="1" lang="ja-JP" altLang="en-US" sz="1200" b="1" spc="50">
              <a:solidFill>
                <a:srgbClr val="FF0000"/>
              </a:solidFill>
              <a:latin typeface="ＭＳ Ｐ明朝" panose="02020600040205080304" pitchFamily="18" charset="-128"/>
              <a:ea typeface="ＭＳ Ｐ明朝" panose="02020600040205080304" pitchFamily="18" charset="-128"/>
            </a:rPr>
            <a:t>入力する際は、それぞれ１名ずつ入力してください。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a:solidFill>
                <a:srgbClr val="FF0000"/>
              </a:solidFill>
              <a:latin typeface="ＭＳ Ｐ明朝" panose="02020600040205080304" pitchFamily="18" charset="-128"/>
              <a:ea typeface="ＭＳ Ｐ明朝" panose="02020600040205080304" pitchFamily="18" charset="-128"/>
            </a:rPr>
            <a:t>③「</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左の登録番号を入力</a:t>
          </a:r>
          <a:r>
            <a:rPr kumimoji="1" lang="ja-JP" altLang="en-US" sz="1200" b="1" spc="50">
              <a:solidFill>
                <a:srgbClr val="FF0000"/>
              </a:solidFill>
              <a:latin typeface="ＭＳ Ｐ明朝" panose="02020600040205080304" pitchFamily="18" charset="-128"/>
              <a:ea typeface="ＭＳ Ｐ明朝" panose="02020600040205080304" pitchFamily="18" charset="-128"/>
            </a:rPr>
            <a:t>」の欄は、「</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協会登録名</a:t>
          </a:r>
          <a:r>
            <a:rPr kumimoji="1" lang="ja-JP" altLang="en-US" sz="1200" b="1" spc="50">
              <a:solidFill>
                <a:srgbClr val="FF0000"/>
              </a:solidFill>
              <a:latin typeface="ＭＳ Ｐ明朝" panose="02020600040205080304" pitchFamily="18" charset="-128"/>
              <a:ea typeface="ＭＳ Ｐ明朝" panose="02020600040205080304" pitchFamily="18" charset="-128"/>
            </a:rPr>
            <a:t>」の生徒名左側の数字を</a:t>
          </a:r>
          <a:r>
            <a:rPr kumimoji="1" lang="ja-JP" altLang="en-US" sz="1200" b="1" spc="5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表内の「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姓・名（協会登録から</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）」と「</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ふりがな（</a:t>
          </a:r>
          <a:r>
            <a:rPr kumimoji="1" lang="en-US" altLang="ja-JP" sz="1200" b="1" spc="50" baseline="0">
              <a:solidFill>
                <a:sysClr val="windowText" lastClr="000000"/>
              </a:solidFill>
              <a:latin typeface="ＭＳ Ｐ明朝" panose="02020600040205080304" pitchFamily="18" charset="-128"/>
              <a:ea typeface="ＭＳ Ｐ明朝" panose="02020600040205080304" pitchFamily="18" charset="-128"/>
            </a:rPr>
            <a:t>8</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文字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）」は入力後、反映されます。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団体（〇</a:t>
          </a:r>
          <a:r>
            <a:rPr kumimoji="1" lang="ja-JP" altLang="en-US" sz="1200" b="1" spc="50" baseline="0">
              <a:solidFill>
                <a:schemeClr val="tx1"/>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５～７名以内でお願いします。</a:t>
          </a: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⑤「</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ダブルス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」･･･ペアの生徒と同じ</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⑥「</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シングルス</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」･･･出場する生徒の欄に</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数字</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を</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⑦「</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学年・登録印・出身中</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」は自動で反映されます。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⑧必ず</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No1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から入力をし、途中で空欄がないように入力をしてください。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⑨各大会ごとの</a:t>
          </a:r>
          <a:r>
            <a:rPr kumimoji="1" lang="ja-JP" altLang="en-US" sz="1200" b="1" spc="50" baseline="0">
              <a:solidFill>
                <a:sysClr val="windowText" lastClr="000000"/>
              </a:solidFill>
              <a:latin typeface="ＭＳ Ｐ明朝" panose="02020600040205080304" pitchFamily="18" charset="-128"/>
              <a:ea typeface="ＭＳ Ｐ明朝" panose="02020600040205080304" pitchFamily="18" charset="-128"/>
            </a:rPr>
            <a:t>シート名</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（高校総体・新人戦・一年生大会・二年生大会・選抜大会・ジュニア）はプログラムを読み込む際に重要な部分ですので、絶対に個人で編集等を行わないでください。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（名前を変える・スペースを空ける）</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lvl="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4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申込のやり方で不明な点などありましたら、ご連絡をお願いします。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入力・印刷する際、この</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説明文</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印刷範囲外へ</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移動させてください。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15</xdr:row>
      <xdr:rowOff>9523</xdr:rowOff>
    </xdr:from>
    <xdr:to>
      <xdr:col>14</xdr:col>
      <xdr:colOff>180975</xdr:colOff>
      <xdr:row>44</xdr:row>
      <xdr:rowOff>28574</xdr:rowOff>
    </xdr:to>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333625" y="3086098"/>
          <a:ext cx="6467475" cy="5905501"/>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mn-lt"/>
              <a:ea typeface="+mn-ea"/>
              <a:cs typeface="+mn-cs"/>
            </a:rPr>
            <a:t>①</a:t>
          </a:r>
          <a:r>
            <a:rPr kumimoji="1" lang="ja-JP" altLang="ja-JP" sz="1200" b="1" baseline="0">
              <a:solidFill>
                <a:srgbClr val="FF0000"/>
              </a:solidFill>
              <a:effectLst/>
              <a:latin typeface="+mn-lt"/>
              <a:ea typeface="+mn-ea"/>
              <a:cs typeface="+mn-cs"/>
            </a:rPr>
            <a:t>Ｂチーム以降を作成しても、入力する数字は「</a:t>
          </a:r>
          <a:r>
            <a:rPr kumimoji="1" lang="en-US" altLang="ja-JP" sz="1200" b="1" baseline="0">
              <a:solidFill>
                <a:srgbClr val="FF0000"/>
              </a:solidFill>
              <a:effectLst/>
              <a:latin typeface="+mn-lt"/>
              <a:ea typeface="+mn-ea"/>
              <a:cs typeface="+mn-cs"/>
            </a:rPr>
            <a:t>1</a:t>
          </a:r>
          <a:r>
            <a:rPr kumimoji="1" lang="ja-JP" altLang="ja-JP" sz="1200" b="1" baseline="0">
              <a:solidFill>
                <a:srgbClr val="FF0000"/>
              </a:solidFill>
              <a:effectLst/>
              <a:latin typeface="+mn-lt"/>
              <a:ea typeface="+mn-ea"/>
              <a:cs typeface="+mn-cs"/>
            </a:rPr>
            <a:t>」からになります。</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Ａチームからの通し番号にはなりません。</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（Ａチームがシングルス「</a:t>
          </a:r>
          <a:r>
            <a:rPr kumimoji="1" lang="en-US" altLang="ja-JP" sz="1200" b="1" baseline="0">
              <a:solidFill>
                <a:srgbClr val="FF0000"/>
              </a:solidFill>
              <a:effectLst/>
              <a:latin typeface="+mn-lt"/>
              <a:ea typeface="+mn-ea"/>
              <a:cs typeface="+mn-cs"/>
            </a:rPr>
            <a:t>8</a:t>
          </a:r>
          <a:r>
            <a:rPr kumimoji="1" lang="ja-JP" altLang="ja-JP" sz="1200" b="1" baseline="0">
              <a:solidFill>
                <a:srgbClr val="FF0000"/>
              </a:solidFill>
              <a:effectLst/>
              <a:latin typeface="+mn-lt"/>
              <a:ea typeface="+mn-ea"/>
              <a:cs typeface="+mn-cs"/>
            </a:rPr>
            <a:t>」まで入力して、Ｂチームが「</a:t>
          </a:r>
          <a:r>
            <a:rPr kumimoji="1" lang="en-US" altLang="ja-JP" sz="1200" b="1" baseline="0">
              <a:solidFill>
                <a:srgbClr val="FF0000"/>
              </a:solidFill>
              <a:effectLst/>
              <a:latin typeface="+mn-lt"/>
              <a:ea typeface="+mn-ea"/>
              <a:cs typeface="+mn-cs"/>
            </a:rPr>
            <a:t>9</a:t>
          </a:r>
          <a:r>
            <a:rPr kumimoji="1" lang="ja-JP" altLang="ja-JP" sz="1200" b="1" baseline="0">
              <a:solidFill>
                <a:srgbClr val="FF0000"/>
              </a:solidFill>
              <a:effectLst/>
              <a:latin typeface="+mn-lt"/>
              <a:ea typeface="+mn-ea"/>
              <a:cs typeface="+mn-cs"/>
            </a:rPr>
            <a:t>」から始めないでください）</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Ｂチームを作る場合は、シートを編集せずに名前を付けて別ファイルをご準備ください。</a:t>
          </a:r>
          <a:endParaRPr lang="ja-JP" altLang="ja-JP" sz="14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③</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団体（〇）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」･･･団体戦に出場する生徒は「</a:t>
          </a:r>
          <a:r>
            <a:rPr kumimoji="1" lang="ja-JP" altLang="ja-JP" sz="1200" b="1" baseline="0">
              <a:solidFill>
                <a:sysClr val="windowText" lastClr="000000"/>
              </a:solidFill>
              <a:effectLst/>
              <a:latin typeface="ＭＳ Ｐ明朝" panose="02020600040205080304" pitchFamily="18" charset="-128"/>
              <a:ea typeface="ＭＳ Ｐ明朝" panose="02020600040205080304" pitchFamily="18" charset="-128"/>
              <a:cs typeface="+mn-cs"/>
            </a:rPr>
            <a:t>〇</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」印を記入してください。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４～５</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名以内でお願いします。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④シングルスは</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経験者（要項参照）</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経験者（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en-US" sz="1200" b="1" baseline="0">
              <a:solidFill>
                <a:srgbClr val="FF0000"/>
              </a:solidFill>
              <a:effectLst/>
              <a:latin typeface="+mn-lt"/>
              <a:ea typeface="+mn-ea"/>
              <a:cs typeface="+mn-cs"/>
            </a:rPr>
            <a:t>で</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2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初心者（要項参照）は、初心者（</a:t>
          </a:r>
          <a:r>
            <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rPr>
            <a:t>8</a:t>
          </a: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人）の列に</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2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2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endParaRPr kumimoji="1" lang="en-US" altLang="ja-JP" sz="1200" b="1" baseline="0">
            <a:solidFill>
              <a:srgbClr val="FF0000"/>
            </a:solidFill>
            <a:effectLst/>
            <a:latin typeface="ＭＳ Ｐ明朝" panose="02020600040205080304" pitchFamily="18" charset="-128"/>
            <a:ea typeface="ＭＳ Ｐ明朝" panose="02020600040205080304" pitchFamily="18" charset="-128"/>
            <a:cs typeface="+mn-cs"/>
          </a:endParaRPr>
        </a:p>
        <a:p>
          <a:pPr eaLnBrk="1" fontAlgn="auto" latinLnBrk="0" hangingPunct="1"/>
          <a:r>
            <a:rPr kumimoji="1" lang="ja-JP" altLang="en-US" sz="1200" b="1" baseline="0">
              <a:solidFill>
                <a:srgbClr val="FF0000"/>
              </a:solidFill>
              <a:effectLst/>
              <a:latin typeface="+mn-lt"/>
              <a:ea typeface="+mn-ea"/>
              <a:cs typeface="+mn-cs"/>
            </a:rPr>
            <a:t>⑤</a:t>
          </a:r>
          <a:r>
            <a:rPr kumimoji="1" lang="ja-JP" altLang="ja-JP" sz="1200" b="1" baseline="0">
              <a:solidFill>
                <a:srgbClr val="FF0000"/>
              </a:solidFill>
              <a:effectLst/>
              <a:latin typeface="+mn-lt"/>
              <a:ea typeface="+mn-ea"/>
              <a:cs typeface="+mn-cs"/>
            </a:rPr>
            <a:t>必ず</a:t>
          </a:r>
          <a:r>
            <a:rPr kumimoji="1" lang="en-US" altLang="ja-JP" sz="1200" b="1" baseline="0">
              <a:solidFill>
                <a:srgbClr val="FF0000"/>
              </a:solidFill>
              <a:effectLst/>
              <a:latin typeface="+mn-lt"/>
              <a:ea typeface="+mn-ea"/>
              <a:cs typeface="+mn-cs"/>
            </a:rPr>
            <a:t>No1</a:t>
          </a:r>
          <a:r>
            <a:rPr kumimoji="1" lang="ja-JP" altLang="ja-JP" sz="1200" b="1" baseline="0">
              <a:solidFill>
                <a:srgbClr val="FF0000"/>
              </a:solidFill>
              <a:effectLst/>
              <a:latin typeface="+mn-lt"/>
              <a:ea typeface="+mn-ea"/>
              <a:cs typeface="+mn-cs"/>
            </a:rPr>
            <a:t>から入力をし、途中で空欄がないように入力をしてください。</a:t>
          </a:r>
          <a:endParaRPr lang="ja-JP" altLang="ja-JP" sz="1400">
            <a:solidFill>
              <a:srgbClr val="FF0000"/>
            </a:solidFill>
            <a:effectLst/>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⑥</a:t>
          </a:r>
          <a:r>
            <a:rPr kumimoji="1" lang="ja-JP" altLang="ja-JP" sz="1200" b="1" baseline="0">
              <a:solidFill>
                <a:srgbClr val="FF0000"/>
              </a:solidFill>
              <a:effectLst/>
              <a:latin typeface="+mn-lt"/>
              <a:ea typeface="+mn-ea"/>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（名前を変える・スペースを空ける）</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6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4</xdr:col>
      <xdr:colOff>19050</xdr:colOff>
      <xdr:row>14</xdr:row>
      <xdr:rowOff>323850</xdr:rowOff>
    </xdr:from>
    <xdr:to>
      <xdr:col>14</xdr:col>
      <xdr:colOff>200025</xdr:colOff>
      <xdr:row>38</xdr:row>
      <xdr:rowOff>171450</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352675" y="3067050"/>
          <a:ext cx="6467475" cy="5000625"/>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②経験者と初心者が混在しての</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400" b="1" spc="50" baseline="0">
              <a:solidFill>
                <a:srgbClr val="FF0000"/>
              </a:solidFill>
              <a:latin typeface="ＭＳ Ｐ明朝" panose="02020600040205080304" pitchFamily="18" charset="-128"/>
              <a:ea typeface="ＭＳ Ｐ明朝" panose="02020600040205080304" pitchFamily="18" charset="-128"/>
            </a:rPr>
            <a:t>③一年生大会と同様で経験者</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は、</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4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で</a:t>
          </a:r>
          <a:r>
            <a:rPr kumimoji="1" lang="ja-JP" altLang="en-US" sz="1400" b="1" baseline="0">
              <a:solidFill>
                <a:srgbClr val="FF0000"/>
              </a:solidFill>
              <a:effectLst/>
              <a:latin typeface="ＭＳ Ｐ明朝" panose="02020600040205080304" pitchFamily="18" charset="-128"/>
              <a:ea typeface="ＭＳ Ｐ明朝" panose="02020600040205080304" pitchFamily="18" charset="-128"/>
              <a:cs typeface="+mn-cs"/>
            </a:rPr>
            <a:t>入力してください。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eaLnBrk="1" fontAlgn="auto" latinLnBrk="0" hangingPunct="1"/>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en-US" sz="1400" b="1" baseline="0">
              <a:solidFill>
                <a:srgbClr val="FF0000"/>
              </a:solidFill>
              <a:effectLst/>
              <a:latin typeface="ＭＳ Ｐ明朝" panose="02020600040205080304" pitchFamily="18" charset="-128"/>
              <a:ea typeface="ＭＳ Ｐ明朝" panose="02020600040205080304" pitchFamily="18" charset="-128"/>
              <a:cs typeface="+mn-cs"/>
            </a:rPr>
            <a:t>初心者（高校から始めた選手）</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シングルス</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1</a:t>
          </a:r>
          <a:r>
            <a:rPr kumimoji="1" lang="ja-JP" altLang="ja-JP" sz="1400" b="1" baseline="0">
              <a:solidFill>
                <a:schemeClr val="tx1"/>
              </a:solidFill>
              <a:effectLst/>
              <a:latin typeface="ＭＳ Ｐ明朝" panose="02020600040205080304" pitchFamily="18" charset="-128"/>
              <a:ea typeface="ＭＳ Ｐ明朝" panose="02020600040205080304" pitchFamily="18" charset="-128"/>
              <a:cs typeface="+mn-cs"/>
            </a:rPr>
            <a:t>～</a:t>
          </a:r>
          <a:r>
            <a:rPr kumimoji="1" lang="en-US" altLang="ja-JP" sz="1400" b="1" baseline="0">
              <a:solidFill>
                <a:schemeClr val="tx1"/>
              </a:solidFill>
              <a:effectLst/>
              <a:latin typeface="ＭＳ Ｐ明朝" panose="02020600040205080304" pitchFamily="18" charset="-128"/>
              <a:ea typeface="ＭＳ Ｐ明朝" panose="02020600040205080304" pitchFamily="18" charset="-128"/>
              <a:cs typeface="+mn-cs"/>
            </a:rPr>
            <a:t>8</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の</a:t>
          </a:r>
          <a:r>
            <a:rPr kumimoji="1" lang="ja-JP" altLang="ja-JP" sz="1200" b="1" baseline="0">
              <a:solidFill>
                <a:schemeClr val="dk1"/>
              </a:solidFill>
              <a:effectLst/>
              <a:latin typeface="+mn-lt"/>
              <a:ea typeface="+mn-ea"/>
              <a:cs typeface="+mn-cs"/>
            </a:rPr>
            <a:t>数字を半角</a:t>
          </a:r>
          <a:r>
            <a:rPr kumimoji="1" lang="ja-JP" altLang="ja-JP" sz="1400" b="1" baseline="0">
              <a:solidFill>
                <a:srgbClr val="FF0000"/>
              </a:solidFill>
              <a:effectLst/>
              <a:latin typeface="ＭＳ Ｐ明朝" panose="02020600040205080304" pitchFamily="18" charset="-128"/>
              <a:ea typeface="ＭＳ Ｐ明朝" panose="02020600040205080304" pitchFamily="18" charset="-128"/>
              <a:cs typeface="+mn-cs"/>
            </a:rPr>
            <a:t>で入力してください。</a:t>
          </a:r>
          <a:endParaRPr lang="ja-JP" altLang="ja-JP" sz="1400">
            <a:solidFill>
              <a:srgbClr val="FF0000"/>
            </a:solidFill>
            <a:effectLst/>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4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mn-lt"/>
              <a:ea typeface="+mn-ea"/>
              <a:cs typeface="+mn-cs"/>
            </a:rPr>
            <a:t>④</a:t>
          </a:r>
          <a:r>
            <a:rPr kumimoji="1" lang="ja-JP" altLang="ja-JP" sz="1200" b="1" baseline="0">
              <a:solidFill>
                <a:srgbClr val="FF0000"/>
              </a:solidFill>
              <a:effectLst/>
              <a:latin typeface="+mn-lt"/>
              <a:ea typeface="+mn-ea"/>
              <a:cs typeface="+mn-cs"/>
            </a:rPr>
            <a:t>必ず</a:t>
          </a:r>
          <a:r>
            <a:rPr kumimoji="1" lang="en-US" altLang="ja-JP" sz="1200" b="1" baseline="0">
              <a:solidFill>
                <a:srgbClr val="FF0000"/>
              </a:solidFill>
              <a:effectLst/>
              <a:latin typeface="+mn-lt"/>
              <a:ea typeface="+mn-ea"/>
              <a:cs typeface="+mn-cs"/>
            </a:rPr>
            <a:t>No1</a:t>
          </a:r>
          <a:r>
            <a:rPr kumimoji="1" lang="ja-JP" altLang="ja-JP" sz="1200" b="1" baseline="0">
              <a:solidFill>
                <a:srgbClr val="FF0000"/>
              </a:solidFill>
              <a:effectLst/>
              <a:latin typeface="+mn-lt"/>
              <a:ea typeface="+mn-ea"/>
              <a:cs typeface="+mn-cs"/>
            </a:rPr>
            <a:t>から入力をし、途中で空欄がないように入力をしてください。</a:t>
          </a:r>
          <a:endParaRPr lang="ja-JP" altLang="ja-JP" sz="1600">
            <a:solidFill>
              <a:srgbClr val="FF0000"/>
            </a:solidFill>
            <a:effectLst/>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⑤</a:t>
          </a:r>
          <a:r>
            <a:rPr kumimoji="1" lang="ja-JP" altLang="ja-JP" sz="1200" b="1" baseline="0">
              <a:solidFill>
                <a:srgbClr val="FF0000"/>
              </a:solidFill>
              <a:effectLst/>
              <a:latin typeface="+mn-lt"/>
              <a:ea typeface="+mn-ea"/>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6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（名前を変える・スペースを空ける）</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8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19050</xdr:colOff>
      <xdr:row>14</xdr:row>
      <xdr:rowOff>9525</xdr:rowOff>
    </xdr:from>
    <xdr:to>
      <xdr:col>14</xdr:col>
      <xdr:colOff>190500</xdr:colOff>
      <xdr:row>49</xdr:row>
      <xdr:rowOff>142876</xdr:rowOff>
    </xdr:to>
    <xdr:sp macro="" textlink="">
      <xdr:nvSpPr>
        <xdr:cNvPr id="2" name="テキスト ボックス 1">
          <a:extLst>
            <a:ext uri="{FF2B5EF4-FFF2-40B4-BE49-F238E27FC236}">
              <a16:creationId xmlns:a16="http://schemas.microsoft.com/office/drawing/2014/main" id="{00000000-0008-0000-0500-000002000000}"/>
            </a:ext>
          </a:extLst>
        </xdr:cNvPr>
        <xdr:cNvSpPr txBox="1"/>
      </xdr:nvSpPr>
      <xdr:spPr>
        <a:xfrm>
          <a:off x="2352675" y="2752725"/>
          <a:ext cx="6467475" cy="7210426"/>
        </a:xfrm>
        <a:prstGeom prst="rect">
          <a:avLst/>
        </a:prstGeom>
        <a:solidFill>
          <a:srgbClr val="FFFF00"/>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400"/>
            </a:lnSpc>
          </a:pPr>
          <a:r>
            <a:rPr kumimoji="1" lang="en-US" altLang="ja-JP" sz="1200" b="1" spc="50">
              <a:solidFill>
                <a:srgbClr val="FF0000"/>
              </a:solidFill>
              <a:latin typeface="ＭＳ Ｐ明朝" panose="02020600040205080304" pitchFamily="18" charset="-128"/>
              <a:ea typeface="ＭＳ Ｐ明朝" panose="02020600040205080304" pitchFamily="18" charset="-128"/>
            </a:rPr>
            <a:t>【</a:t>
          </a:r>
          <a:r>
            <a:rPr kumimoji="1" lang="ja-JP" altLang="en-US" sz="1200" b="1" spc="5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a:solidFill>
                <a:srgbClr val="FF0000"/>
              </a:solidFill>
              <a:latin typeface="ＭＳ Ｐ明朝" panose="02020600040205080304" pitchFamily="18" charset="-128"/>
              <a:ea typeface="ＭＳ Ｐ明朝" panose="02020600040205080304" pitchFamily="18" charset="-128"/>
            </a:rPr>
            <a:t>】</a:t>
          </a:r>
        </a:p>
        <a:p>
          <a:pPr>
            <a:lnSpc>
              <a:spcPts val="1400"/>
            </a:lnSpc>
          </a:pPr>
          <a:endParaRPr kumimoji="1" lang="en-US" altLang="ja-JP" sz="1200" b="1" spc="5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①新人戦シングルス・ダブルスにおいて、ベスト</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16</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以上に入賞した選手は、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a:t>
          </a:r>
          <a:r>
            <a:rPr kumimoji="1" lang="ja-JP" altLang="ja-JP" sz="1200" b="1" baseline="0">
              <a:solidFill>
                <a:schemeClr val="dk1"/>
              </a:solidFill>
              <a:effectLst/>
              <a:latin typeface="+mn-lt"/>
              <a:ea typeface="+mn-ea"/>
              <a:cs typeface="+mn-cs"/>
            </a:rPr>
            <a:t>数字を半角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でシングルス・ダブルスの欄に入力してください。（リーグの部）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それ以外の選手は、シングルス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、ダブルス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4</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の</a:t>
          </a:r>
          <a:r>
            <a:rPr kumimoji="1" lang="ja-JP" altLang="ja-JP" sz="1200" b="1" baseline="0">
              <a:solidFill>
                <a:schemeClr val="dk1"/>
              </a:solidFill>
              <a:effectLst/>
              <a:latin typeface="+mn-lt"/>
              <a:ea typeface="+mn-ea"/>
              <a:cs typeface="+mn-cs"/>
            </a:rPr>
            <a:t>数字を半角</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で入力してください。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（トーナメントの部）</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②リーグとトーナメントが混在しての申込になっても大丈夫ですが、途中で空欄を空けないように入力をしてください。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③Ｂチーム以降を作成しても、入力する数字は「</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1</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」からになります。</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Ａチームからの通し番号にはなりません。</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　（Ａチームがシングルス「</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8</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」まで入力して、Ｂチームが「</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9</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」から始めないでください）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ja-JP" altLang="en-US" sz="1200" b="1" baseline="0">
              <a:solidFill>
                <a:srgbClr val="FF0000"/>
              </a:solidFill>
              <a:effectLst/>
              <a:latin typeface="ＭＳ Ｐ明朝" panose="02020600040205080304" pitchFamily="18" charset="-128"/>
              <a:ea typeface="ＭＳ Ｐ明朝" panose="02020600040205080304" pitchFamily="18" charset="-128"/>
              <a:cs typeface="+mn-cs"/>
            </a:rPr>
            <a:t>　</a:t>
          </a:r>
          <a:r>
            <a:rPr kumimoji="1" lang="ja-JP" altLang="ja-JP" sz="1200" b="1" baseline="0">
              <a:solidFill>
                <a:srgbClr val="FF0000"/>
              </a:solidFill>
              <a:effectLst/>
              <a:latin typeface="ＭＳ Ｐ明朝" panose="02020600040205080304" pitchFamily="18" charset="-128"/>
              <a:ea typeface="ＭＳ Ｐ明朝" panose="02020600040205080304" pitchFamily="18" charset="-128"/>
              <a:cs typeface="+mn-cs"/>
            </a:rPr>
            <a:t>Ｂチームを作る場合は、シートを編集せずに名前を付けて別ファイルをご準備ください。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eaLnBrk="1" fontAlgn="auto" latinLnBrk="0" hangingPunct="1"/>
          <a:r>
            <a:rPr kumimoji="1" lang="ja-JP" altLang="en-US" sz="1200" b="1" baseline="0">
              <a:solidFill>
                <a:srgbClr val="FF0000"/>
              </a:solidFill>
              <a:effectLst/>
              <a:latin typeface="+mn-lt"/>
              <a:ea typeface="+mn-ea"/>
              <a:cs typeface="+mn-cs"/>
            </a:rPr>
            <a:t>④</a:t>
          </a:r>
          <a:r>
            <a:rPr kumimoji="1" lang="ja-JP" altLang="ja-JP" sz="1200" b="1" baseline="0">
              <a:solidFill>
                <a:srgbClr val="FF0000"/>
              </a:solidFill>
              <a:effectLst/>
              <a:latin typeface="+mn-lt"/>
              <a:ea typeface="+mn-ea"/>
              <a:cs typeface="+mn-cs"/>
            </a:rPr>
            <a:t>必ず</a:t>
          </a:r>
          <a:r>
            <a:rPr kumimoji="1" lang="en-US" altLang="ja-JP" sz="1200" b="1" baseline="0">
              <a:solidFill>
                <a:srgbClr val="FF0000"/>
              </a:solidFill>
              <a:effectLst/>
              <a:latin typeface="+mn-lt"/>
              <a:ea typeface="+mn-ea"/>
              <a:cs typeface="+mn-cs"/>
            </a:rPr>
            <a:t>No1</a:t>
          </a:r>
          <a:r>
            <a:rPr kumimoji="1" lang="ja-JP" altLang="ja-JP" sz="1200" b="1" baseline="0">
              <a:solidFill>
                <a:srgbClr val="FF0000"/>
              </a:solidFill>
              <a:effectLst/>
              <a:latin typeface="+mn-lt"/>
              <a:ea typeface="+mn-ea"/>
              <a:cs typeface="+mn-cs"/>
            </a:rPr>
            <a:t>から入力をし、途中で空欄がないように入力をしてください。</a:t>
          </a:r>
          <a:endParaRPr lang="ja-JP" altLang="ja-JP" sz="1400">
            <a:solidFill>
              <a:srgbClr val="FF0000"/>
            </a:solidFill>
            <a:effectLst/>
          </a:endParaRPr>
        </a:p>
        <a:p>
          <a:pPr eaLnBrk="1" fontAlgn="auto" latinLnBrk="0" hangingPunct="1"/>
          <a:endParaRPr kumimoji="1" lang="en-US" altLang="ja-JP" sz="1200" b="1" baseline="0">
            <a:solidFill>
              <a:srgbClr val="FF0000"/>
            </a:solidFill>
            <a:effectLst/>
            <a:latin typeface="+mn-lt"/>
            <a:ea typeface="+mn-ea"/>
            <a:cs typeface="+mn-cs"/>
          </a:endParaRPr>
        </a:p>
        <a:p>
          <a:pPr eaLnBrk="1" fontAlgn="auto" latinLnBrk="0" hangingPunct="1"/>
          <a:r>
            <a:rPr kumimoji="1" lang="ja-JP" altLang="en-US" sz="1200" b="1" baseline="0">
              <a:solidFill>
                <a:srgbClr val="FF0000"/>
              </a:solidFill>
              <a:effectLst/>
              <a:latin typeface="+mn-lt"/>
              <a:ea typeface="+mn-ea"/>
              <a:cs typeface="+mn-cs"/>
            </a:rPr>
            <a:t>⑤</a:t>
          </a:r>
          <a:r>
            <a:rPr kumimoji="1" lang="ja-JP" altLang="ja-JP" sz="1200" b="1" baseline="0">
              <a:solidFill>
                <a:srgbClr val="FF0000"/>
              </a:solidFill>
              <a:effectLst/>
              <a:latin typeface="+mn-lt"/>
              <a:ea typeface="+mn-ea"/>
              <a:cs typeface="+mn-cs"/>
            </a:rPr>
            <a:t>各大会ごとのシート名（高校総体・新人戦・一年生大会・二年生大会・選抜大会・ジュニア）はプログラムを読み込む際に重要な部分ですので、絶対に個人で編集等を行わないでください。</a:t>
          </a:r>
          <a:endParaRPr lang="ja-JP" altLang="ja-JP" sz="1400">
            <a:solidFill>
              <a:srgbClr val="FF0000"/>
            </a:solidFill>
            <a:effectLst/>
          </a:endParaRPr>
        </a:p>
        <a:p>
          <a:pPr eaLnBrk="1" fontAlgn="auto" latinLnBrk="0" hangingPunct="1"/>
          <a:r>
            <a:rPr kumimoji="1" lang="ja-JP" altLang="ja-JP" sz="1200" b="1" baseline="0">
              <a:solidFill>
                <a:srgbClr val="FF0000"/>
              </a:solidFill>
              <a:effectLst/>
              <a:latin typeface="+mn-lt"/>
              <a:ea typeface="+mn-ea"/>
              <a:cs typeface="+mn-cs"/>
            </a:rPr>
            <a:t>　（名前を変える・スペースを空ける）</a:t>
          </a:r>
          <a:endParaRPr kumimoji="1" lang="en-US" altLang="ja-JP" sz="1200" b="1" baseline="0">
            <a:solidFill>
              <a:srgbClr val="FF0000"/>
            </a:solidFill>
            <a:effectLst/>
            <a:latin typeface="+mn-lt"/>
            <a:ea typeface="+mn-ea"/>
            <a:cs typeface="+mn-cs"/>
          </a:endParaRPr>
        </a:p>
        <a:p>
          <a:pPr eaLnBrk="1" fontAlgn="auto" latinLnBrk="0" hangingPunct="1"/>
          <a:endParaRPr kumimoji="1" lang="en-US" altLang="ja-JP" sz="1200" b="1" baseline="0">
            <a:solidFill>
              <a:srgbClr val="FF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メールでの申込はこの</a:t>
          </a:r>
          <a:r>
            <a:rPr kumimoji="1" lang="en-US" altLang="ja-JP" sz="1200" b="1" baseline="0">
              <a:solidFill>
                <a:srgbClr val="FF0000"/>
              </a:solidFill>
              <a:effectLst/>
              <a:latin typeface="+mn-lt"/>
              <a:ea typeface="+mn-ea"/>
              <a:cs typeface="+mn-cs"/>
            </a:rPr>
            <a:t>Excel</a:t>
          </a:r>
          <a:r>
            <a:rPr kumimoji="1" lang="ja-JP" altLang="ja-JP" sz="1200" b="1" baseline="0">
              <a:solidFill>
                <a:srgbClr val="FF0000"/>
              </a:solidFill>
              <a:effectLst/>
              <a:latin typeface="+mn-lt"/>
              <a:ea typeface="+mn-ea"/>
              <a:cs typeface="+mn-cs"/>
            </a:rPr>
            <a:t>ファイルを送って下さい（</a:t>
          </a:r>
          <a:r>
            <a:rPr kumimoji="1" lang="en-US" altLang="ja-JP" sz="1200" b="1" baseline="0">
              <a:solidFill>
                <a:srgbClr val="FF0000"/>
              </a:solidFill>
              <a:effectLst/>
              <a:latin typeface="+mn-lt"/>
              <a:ea typeface="+mn-ea"/>
              <a:cs typeface="+mn-cs"/>
            </a:rPr>
            <a:t>PDF</a:t>
          </a:r>
          <a:r>
            <a:rPr kumimoji="1" lang="ja-JP" altLang="ja-JP" sz="1200" b="1" baseline="0">
              <a:solidFill>
                <a:srgbClr val="FF0000"/>
              </a:solidFill>
              <a:effectLst/>
              <a:latin typeface="+mn-lt"/>
              <a:ea typeface="+mn-ea"/>
              <a:cs typeface="+mn-cs"/>
            </a:rPr>
            <a:t>や画像ファイル</a:t>
          </a:r>
          <a:r>
            <a:rPr kumimoji="1" lang="en-US" altLang="ja-JP" sz="1200" b="1" baseline="0">
              <a:solidFill>
                <a:srgbClr val="FF0000"/>
              </a:solidFill>
              <a:effectLst/>
              <a:latin typeface="+mn-lt"/>
              <a:ea typeface="+mn-ea"/>
              <a:cs typeface="+mn-cs"/>
            </a:rPr>
            <a:t>×</a:t>
          </a:r>
          <a:r>
            <a:rPr kumimoji="1" lang="ja-JP" altLang="ja-JP" sz="1200" b="1" baseline="0">
              <a:solidFill>
                <a:srgbClr val="FF0000"/>
              </a:solidFill>
              <a:effectLst/>
              <a:latin typeface="+mn-lt"/>
              <a:ea typeface="+mn-ea"/>
              <a:cs typeface="+mn-cs"/>
            </a:rPr>
            <a:t>）</a:t>
          </a:r>
          <a:endParaRPr lang="ja-JP" altLang="ja-JP" sz="1600">
            <a:solidFill>
              <a:srgbClr val="FF0000"/>
            </a:solidFill>
            <a:effectLst/>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印刷する際、この</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説明文</a:t>
          </a:r>
          <a:r>
            <a:rPr kumimoji="1" lang="en-US" altLang="ja-JP" sz="1200" b="1" spc="50" baseline="0">
              <a:solidFill>
                <a:srgbClr val="FF0000"/>
              </a:solidFill>
              <a:latin typeface="ＭＳ Ｐ明朝" panose="02020600040205080304" pitchFamily="18" charset="-128"/>
              <a:ea typeface="ＭＳ Ｐ明朝" panose="02020600040205080304" pitchFamily="18" charset="-128"/>
            </a:rPr>
            <a:t>】</a:t>
          </a:r>
          <a:r>
            <a:rPr kumimoji="1" lang="ja-JP" altLang="en-US" sz="1200" b="1" spc="50" baseline="0">
              <a:solidFill>
                <a:srgbClr val="FF0000"/>
              </a:solidFill>
              <a:latin typeface="ＭＳ Ｐ明朝" panose="02020600040205080304" pitchFamily="18" charset="-128"/>
              <a:ea typeface="ＭＳ Ｐ明朝" panose="02020600040205080304" pitchFamily="18" charset="-128"/>
            </a:rPr>
            <a:t>は印刷範囲外へ移動させてください。</a:t>
          </a: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a:p>
          <a:pPr marL="0" marR="0" indent="0" defTabSz="914400" eaLnBrk="1" fontAlgn="auto" latinLnBrk="0" hangingPunct="1">
            <a:lnSpc>
              <a:spcPts val="1500"/>
            </a:lnSpc>
            <a:spcBef>
              <a:spcPts val="0"/>
            </a:spcBef>
            <a:spcAft>
              <a:spcPts val="0"/>
            </a:spcAft>
            <a:buClrTx/>
            <a:buSzTx/>
            <a:buFontTx/>
            <a:buNone/>
            <a:tabLst/>
            <a:defRPr/>
          </a:pPr>
          <a:endParaRPr kumimoji="1" lang="en-US" altLang="ja-JP" sz="1200" b="1" spc="50" baseline="0">
            <a:solidFill>
              <a:srgbClr val="FF0000"/>
            </a:solidFill>
            <a:latin typeface="ＭＳ Ｐ明朝" panose="02020600040205080304" pitchFamily="18" charset="-128"/>
            <a:ea typeface="ＭＳ Ｐ明朝" panose="02020600040205080304" pitchFamily="18"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S108"/>
  <sheetViews>
    <sheetView zoomScaleNormal="100" workbookViewId="0">
      <selection activeCell="B3" sqref="B3:C3"/>
    </sheetView>
  </sheetViews>
  <sheetFormatPr defaultRowHeight="13.5"/>
  <cols>
    <col min="1" max="1" width="4" customWidth="1"/>
    <col min="2" max="3" width="7.125" customWidth="1"/>
    <col min="4" max="4" width="7" customWidth="1"/>
    <col min="5" max="5" width="6.75" customWidth="1"/>
    <col min="6" max="9" width="6.625" customWidth="1"/>
    <col min="10" max="10" width="6.75" customWidth="1"/>
    <col min="11" max="12" width="2.625" customWidth="1"/>
    <col min="13" max="16" width="6.625" customWidth="1"/>
    <col min="17" max="17" width="12.625" customWidth="1"/>
    <col min="18" max="18" width="18.375" bestFit="1" customWidth="1"/>
    <col min="19" max="19" width="27.125" bestFit="1" customWidth="1"/>
  </cols>
  <sheetData>
    <row r="1" spans="1:19" ht="26.25" thickBot="1">
      <c r="B1" s="70" t="s">
        <v>276</v>
      </c>
      <c r="C1" s="70"/>
      <c r="D1" s="70"/>
      <c r="E1" s="70"/>
      <c r="F1" s="70"/>
      <c r="G1" s="70"/>
      <c r="H1" s="70"/>
      <c r="I1" s="70"/>
      <c r="J1" s="71"/>
      <c r="K1" s="71"/>
      <c r="L1" s="71"/>
      <c r="M1" s="71"/>
      <c r="N1" s="1"/>
    </row>
    <row r="2" spans="1:19" ht="18.75" customHeight="1" thickBot="1">
      <c r="B2" s="74" t="s">
        <v>208</v>
      </c>
      <c r="C2" s="75"/>
      <c r="D2" s="2" t="s">
        <v>142</v>
      </c>
      <c r="E2" s="2" t="s">
        <v>147</v>
      </c>
      <c r="F2" s="68" t="s">
        <v>186</v>
      </c>
      <c r="G2" s="69"/>
      <c r="H2" s="62" t="s">
        <v>148</v>
      </c>
      <c r="I2" s="64"/>
      <c r="J2" s="64"/>
      <c r="K2" s="64"/>
      <c r="L2" s="64"/>
      <c r="M2" s="63"/>
      <c r="N2" s="68" t="s">
        <v>187</v>
      </c>
      <c r="O2" s="69"/>
      <c r="P2" s="62" t="s">
        <v>149</v>
      </c>
      <c r="Q2" s="63"/>
      <c r="R2" s="3" t="s">
        <v>209</v>
      </c>
      <c r="S2" s="23" t="s">
        <v>207</v>
      </c>
    </row>
    <row r="3" spans="1:19" ht="21" customHeight="1" thickBot="1">
      <c r="B3" s="72"/>
      <c r="C3" s="73"/>
      <c r="D3" s="37">
        <v>2023</v>
      </c>
      <c r="E3" s="3"/>
      <c r="F3" s="62"/>
      <c r="G3" s="63"/>
      <c r="H3" s="62"/>
      <c r="I3" s="64"/>
      <c r="J3" s="64"/>
      <c r="K3" s="64"/>
      <c r="L3" s="64"/>
      <c r="M3" s="63"/>
      <c r="N3" s="66"/>
      <c r="O3" s="67"/>
      <c r="P3" s="66"/>
      <c r="Q3" s="67"/>
      <c r="R3" s="3"/>
      <c r="S3" s="54"/>
    </row>
    <row r="4" spans="1:19" ht="9" customHeight="1" thickBot="1"/>
    <row r="5" spans="1:19" ht="14.25" thickBot="1">
      <c r="B5" s="62" t="s">
        <v>152</v>
      </c>
      <c r="C5" s="64"/>
      <c r="D5" s="29"/>
      <c r="E5" s="26"/>
      <c r="F5" s="26"/>
      <c r="G5" s="26"/>
      <c r="H5" s="26"/>
      <c r="I5" s="26"/>
      <c r="J5" s="27"/>
    </row>
    <row r="6" spans="1:19" ht="18.75" customHeight="1" thickBot="1">
      <c r="B6" s="62"/>
      <c r="C6" s="64"/>
      <c r="D6" s="29"/>
      <c r="E6" s="26"/>
      <c r="F6" s="26"/>
      <c r="G6" s="26"/>
      <c r="H6" s="26"/>
      <c r="I6" s="28"/>
      <c r="J6" s="28"/>
    </row>
    <row r="7" spans="1:19" ht="9" customHeight="1"/>
    <row r="8" spans="1:19">
      <c r="A8" s="4" t="s">
        <v>153</v>
      </c>
      <c r="B8" s="44" t="s">
        <v>205</v>
      </c>
      <c r="C8" s="44" t="s">
        <v>206</v>
      </c>
      <c r="D8" s="65" t="s">
        <v>275</v>
      </c>
      <c r="E8" s="65"/>
      <c r="F8" s="5" t="s">
        <v>154</v>
      </c>
      <c r="G8" s="5" t="s">
        <v>155</v>
      </c>
    </row>
    <row r="9" spans="1:19">
      <c r="A9" s="4">
        <v>1</v>
      </c>
      <c r="B9" s="4"/>
      <c r="C9" s="4"/>
      <c r="D9" s="47"/>
      <c r="E9" s="48"/>
      <c r="F9" s="49"/>
      <c r="G9" s="4"/>
      <c r="N9" s="24"/>
      <c r="O9" s="24"/>
    </row>
    <row r="10" spans="1:19">
      <c r="A10" s="4">
        <v>2</v>
      </c>
      <c r="B10" s="4"/>
      <c r="C10" s="4"/>
      <c r="D10" s="47"/>
      <c r="E10" s="48"/>
      <c r="F10" s="49"/>
      <c r="G10" s="4"/>
      <c r="I10" s="25"/>
      <c r="J10" s="25"/>
      <c r="K10" s="25"/>
      <c r="L10" s="25"/>
      <c r="M10" s="25"/>
      <c r="N10" s="25"/>
      <c r="O10" s="24"/>
    </row>
    <row r="11" spans="1:19">
      <c r="A11" s="4">
        <v>3</v>
      </c>
      <c r="B11" s="4"/>
      <c r="C11" s="4"/>
      <c r="D11" s="47"/>
      <c r="E11" s="48"/>
      <c r="F11" s="49"/>
      <c r="G11" s="4"/>
      <c r="I11" s="36"/>
      <c r="J11" s="36"/>
      <c r="K11" s="36"/>
      <c r="L11" s="36"/>
      <c r="M11" s="36"/>
      <c r="N11" s="36"/>
      <c r="O11" s="24"/>
    </row>
    <row r="12" spans="1:19">
      <c r="A12" s="4">
        <v>4</v>
      </c>
      <c r="B12" s="4"/>
      <c r="C12" s="4"/>
      <c r="D12" s="47"/>
      <c r="E12" s="48"/>
      <c r="F12" s="49"/>
      <c r="G12" s="4"/>
      <c r="O12" s="24"/>
    </row>
    <row r="13" spans="1:19">
      <c r="A13" s="4">
        <v>5</v>
      </c>
      <c r="B13" s="4"/>
      <c r="C13" s="4"/>
      <c r="D13" s="47"/>
      <c r="E13" s="48"/>
      <c r="F13" s="49"/>
      <c r="G13" s="4"/>
      <c r="O13" s="24"/>
    </row>
    <row r="14" spans="1:19">
      <c r="A14" s="4">
        <v>6</v>
      </c>
      <c r="B14" s="4"/>
      <c r="C14" s="4"/>
      <c r="D14" s="47"/>
      <c r="E14" s="48"/>
      <c r="F14" s="49"/>
      <c r="G14" s="4"/>
      <c r="O14" s="24"/>
    </row>
    <row r="15" spans="1:19">
      <c r="A15" s="4">
        <v>7</v>
      </c>
      <c r="B15" s="4"/>
      <c r="C15" s="4"/>
      <c r="D15" s="47"/>
      <c r="E15" s="48"/>
      <c r="F15" s="49"/>
      <c r="G15" s="4"/>
      <c r="I15" s="34"/>
      <c r="J15" s="34"/>
      <c r="K15" s="34"/>
      <c r="L15" s="34"/>
      <c r="M15" s="34"/>
      <c r="N15" s="34"/>
      <c r="O15" s="24"/>
    </row>
    <row r="16" spans="1:19">
      <c r="A16" s="4">
        <v>8</v>
      </c>
      <c r="B16" s="4"/>
      <c r="C16" s="4"/>
      <c r="D16" s="48"/>
      <c r="E16" s="48"/>
      <c r="F16" s="49"/>
      <c r="G16" s="4"/>
      <c r="I16" s="34"/>
      <c r="J16" s="34"/>
      <c r="K16" s="34"/>
      <c r="L16" s="34"/>
      <c r="M16" s="34"/>
      <c r="N16" s="34"/>
      <c r="O16" s="24"/>
    </row>
    <row r="17" spans="1:15">
      <c r="A17" s="4">
        <v>9</v>
      </c>
      <c r="B17" s="4"/>
      <c r="C17" s="4"/>
      <c r="D17" s="48"/>
      <c r="E17" s="48"/>
      <c r="F17" s="49"/>
      <c r="G17" s="4"/>
      <c r="I17" s="35"/>
      <c r="J17" s="35"/>
      <c r="K17" s="35"/>
      <c r="L17" s="35"/>
      <c r="M17" s="35"/>
      <c r="N17" s="35"/>
      <c r="O17" s="24"/>
    </row>
    <row r="18" spans="1:15">
      <c r="A18" s="4">
        <v>10</v>
      </c>
      <c r="B18" s="4"/>
      <c r="C18" s="4"/>
      <c r="D18" s="48"/>
      <c r="E18" s="48"/>
      <c r="F18" s="49"/>
      <c r="G18" s="4"/>
      <c r="J18" s="24"/>
      <c r="O18" s="24"/>
    </row>
    <row r="19" spans="1:15">
      <c r="A19" s="4">
        <v>11</v>
      </c>
      <c r="B19" s="4"/>
      <c r="C19" s="4"/>
      <c r="D19" s="48"/>
      <c r="E19" s="48"/>
      <c r="F19" s="49"/>
      <c r="G19" s="4"/>
      <c r="O19" s="24"/>
    </row>
    <row r="20" spans="1:15">
      <c r="A20" s="4">
        <v>12</v>
      </c>
      <c r="B20" s="4"/>
      <c r="C20" s="4"/>
      <c r="D20" s="48"/>
      <c r="E20" s="48"/>
      <c r="F20" s="49"/>
      <c r="G20" s="4"/>
      <c r="O20" s="24"/>
    </row>
    <row r="21" spans="1:15">
      <c r="A21" s="4">
        <v>13</v>
      </c>
      <c r="B21" s="4"/>
      <c r="C21" s="4"/>
      <c r="D21" s="48"/>
      <c r="E21" s="48"/>
      <c r="F21" s="49"/>
      <c r="G21" s="4"/>
      <c r="O21" s="24"/>
    </row>
    <row r="22" spans="1:15">
      <c r="A22" s="4">
        <v>14</v>
      </c>
      <c r="B22" s="4"/>
      <c r="C22" s="4"/>
      <c r="D22" s="48"/>
      <c r="E22" s="48"/>
      <c r="F22" s="49"/>
      <c r="G22" s="4"/>
      <c r="O22" s="24"/>
    </row>
    <row r="23" spans="1:15">
      <c r="A23" s="4">
        <v>15</v>
      </c>
      <c r="B23" s="4"/>
      <c r="C23" s="4"/>
      <c r="D23" s="48"/>
      <c r="E23" s="48"/>
      <c r="F23" s="49"/>
      <c r="G23" s="4"/>
      <c r="O23" s="24"/>
    </row>
    <row r="24" spans="1:15">
      <c r="A24" s="4">
        <v>16</v>
      </c>
      <c r="B24" s="4"/>
      <c r="C24" s="4"/>
      <c r="D24" s="48"/>
      <c r="E24" s="48"/>
      <c r="F24" s="49"/>
      <c r="G24" s="4"/>
      <c r="O24" s="24"/>
    </row>
    <row r="25" spans="1:15">
      <c r="A25" s="4">
        <v>17</v>
      </c>
      <c r="B25" s="4"/>
      <c r="C25" s="4"/>
      <c r="D25" s="48"/>
      <c r="E25" s="48"/>
      <c r="F25" s="49"/>
      <c r="G25" s="4"/>
      <c r="O25" s="24"/>
    </row>
    <row r="26" spans="1:15">
      <c r="A26" s="4">
        <v>18</v>
      </c>
      <c r="B26" s="46"/>
      <c r="C26" s="46"/>
      <c r="D26" s="46"/>
      <c r="E26" s="46"/>
      <c r="F26" s="5"/>
      <c r="G26" s="45"/>
      <c r="O26" s="24"/>
    </row>
    <row r="27" spans="1:15">
      <c r="A27" s="4">
        <v>19</v>
      </c>
      <c r="B27" s="46"/>
      <c r="C27" s="46"/>
      <c r="D27" s="46"/>
      <c r="E27" s="46"/>
      <c r="F27" s="5"/>
      <c r="G27" s="45"/>
      <c r="O27" s="24"/>
    </row>
    <row r="28" spans="1:15">
      <c r="A28" s="4">
        <v>20</v>
      </c>
      <c r="B28" s="46"/>
      <c r="C28" s="46"/>
      <c r="D28" s="46"/>
      <c r="E28" s="46"/>
      <c r="F28" s="5"/>
      <c r="G28" s="45"/>
      <c r="O28" s="24"/>
    </row>
    <row r="29" spans="1:15">
      <c r="A29" s="4">
        <v>21</v>
      </c>
      <c r="B29" s="46"/>
      <c r="C29" s="46"/>
      <c r="D29" s="46"/>
      <c r="E29" s="46"/>
      <c r="F29" s="5"/>
      <c r="G29" s="45"/>
      <c r="O29" s="24"/>
    </row>
    <row r="30" spans="1:15">
      <c r="A30" s="4">
        <v>22</v>
      </c>
      <c r="B30" s="46"/>
      <c r="C30" s="46"/>
      <c r="D30" s="46"/>
      <c r="E30" s="46"/>
      <c r="F30" s="5"/>
      <c r="G30" s="45"/>
      <c r="O30" s="24"/>
    </row>
    <row r="31" spans="1:15">
      <c r="A31" s="4">
        <v>23</v>
      </c>
      <c r="B31" s="46"/>
      <c r="C31" s="46"/>
      <c r="D31" s="46"/>
      <c r="E31" s="46"/>
      <c r="F31" s="5"/>
      <c r="G31" s="45"/>
      <c r="O31" s="24"/>
    </row>
    <row r="32" spans="1:15">
      <c r="A32" s="4">
        <v>24</v>
      </c>
      <c r="B32" s="46"/>
      <c r="C32" s="46"/>
      <c r="D32" s="46"/>
      <c r="E32" s="46"/>
      <c r="F32" s="5"/>
      <c r="G32" s="45"/>
      <c r="O32" s="24"/>
    </row>
    <row r="33" spans="1:15">
      <c r="A33" s="4">
        <v>25</v>
      </c>
      <c r="B33" s="46"/>
      <c r="C33" s="46"/>
      <c r="D33" s="46"/>
      <c r="E33" s="46"/>
      <c r="F33" s="5"/>
      <c r="G33" s="45"/>
      <c r="O33" s="24"/>
    </row>
    <row r="34" spans="1:15">
      <c r="A34" s="4">
        <v>26</v>
      </c>
      <c r="B34" s="46"/>
      <c r="C34" s="46"/>
      <c r="D34" s="46"/>
      <c r="E34" s="46"/>
      <c r="F34" s="5"/>
      <c r="G34" s="45"/>
      <c r="O34" s="24"/>
    </row>
    <row r="35" spans="1:15">
      <c r="A35" s="4">
        <v>27</v>
      </c>
      <c r="B35" s="46"/>
      <c r="C35" s="46"/>
      <c r="D35" s="46"/>
      <c r="E35" s="46"/>
      <c r="F35" s="5"/>
      <c r="G35" s="45"/>
      <c r="O35" s="24"/>
    </row>
    <row r="36" spans="1:15">
      <c r="A36" s="4">
        <v>28</v>
      </c>
      <c r="B36" s="46"/>
      <c r="C36" s="46"/>
      <c r="D36" s="46"/>
      <c r="E36" s="46"/>
      <c r="F36" s="5"/>
      <c r="G36" s="45"/>
      <c r="O36" s="24"/>
    </row>
    <row r="37" spans="1:15">
      <c r="A37" s="4">
        <v>29</v>
      </c>
      <c r="B37" s="46"/>
      <c r="C37" s="46"/>
      <c r="D37" s="46"/>
      <c r="E37" s="46"/>
      <c r="F37" s="5"/>
      <c r="G37" s="45"/>
      <c r="O37" s="24"/>
    </row>
    <row r="38" spans="1:15">
      <c r="A38" s="4">
        <v>30</v>
      </c>
      <c r="B38" s="46"/>
      <c r="C38" s="46"/>
      <c r="D38" s="46"/>
      <c r="E38" s="46"/>
      <c r="F38" s="5"/>
      <c r="G38" s="45"/>
      <c r="O38" s="24"/>
    </row>
    <row r="39" spans="1:15">
      <c r="A39" s="4">
        <v>31</v>
      </c>
      <c r="B39" s="46"/>
      <c r="C39" s="46"/>
      <c r="D39" s="46"/>
      <c r="E39" s="46"/>
      <c r="F39" s="5"/>
      <c r="G39" s="45"/>
      <c r="O39" s="24"/>
    </row>
    <row r="40" spans="1:15">
      <c r="A40" s="4">
        <v>32</v>
      </c>
      <c r="B40" s="46"/>
      <c r="C40" s="46"/>
      <c r="D40" s="46"/>
      <c r="E40" s="46"/>
      <c r="F40" s="5"/>
      <c r="G40" s="45"/>
      <c r="O40" s="24"/>
    </row>
    <row r="41" spans="1:15">
      <c r="A41" s="4">
        <v>33</v>
      </c>
      <c r="B41" s="46"/>
      <c r="C41" s="46"/>
      <c r="D41" s="46"/>
      <c r="E41" s="46"/>
      <c r="F41" s="5"/>
      <c r="G41" s="45"/>
      <c r="O41" s="24"/>
    </row>
    <row r="42" spans="1:15">
      <c r="A42" s="4">
        <v>34</v>
      </c>
      <c r="B42" s="46"/>
      <c r="C42" s="46"/>
      <c r="D42" s="46"/>
      <c r="E42" s="46"/>
      <c r="F42" s="5"/>
      <c r="G42" s="45"/>
      <c r="O42" s="24"/>
    </row>
    <row r="43" spans="1:15">
      <c r="A43" s="4">
        <v>35</v>
      </c>
      <c r="B43" s="46"/>
      <c r="C43" s="46"/>
      <c r="D43" s="46"/>
      <c r="E43" s="46"/>
      <c r="F43" s="5"/>
      <c r="G43" s="45"/>
      <c r="O43" s="24"/>
    </row>
    <row r="44" spans="1:15">
      <c r="A44" s="4">
        <v>36</v>
      </c>
      <c r="B44" s="46"/>
      <c r="C44" s="46"/>
      <c r="D44" s="46"/>
      <c r="E44" s="46"/>
      <c r="F44" s="5"/>
      <c r="G44" s="45"/>
      <c r="O44" s="24"/>
    </row>
    <row r="45" spans="1:15">
      <c r="A45" s="4">
        <v>37</v>
      </c>
      <c r="B45" s="46"/>
      <c r="C45" s="46"/>
      <c r="D45" s="46"/>
      <c r="E45" s="46"/>
      <c r="F45" s="5"/>
      <c r="G45" s="45"/>
      <c r="O45" s="24"/>
    </row>
    <row r="46" spans="1:15">
      <c r="A46" s="4">
        <v>38</v>
      </c>
      <c r="B46" s="46"/>
      <c r="C46" s="46"/>
      <c r="D46" s="46"/>
      <c r="E46" s="46"/>
      <c r="F46" s="5"/>
      <c r="G46" s="45"/>
      <c r="O46" s="24"/>
    </row>
    <row r="47" spans="1:15">
      <c r="A47" s="4">
        <v>39</v>
      </c>
      <c r="B47" s="46"/>
      <c r="C47" s="46"/>
      <c r="D47" s="46"/>
      <c r="E47" s="46"/>
      <c r="F47" s="5"/>
      <c r="G47" s="45"/>
      <c r="O47" s="24"/>
    </row>
    <row r="48" spans="1:15">
      <c r="A48" s="4">
        <v>40</v>
      </c>
      <c r="B48" s="46"/>
      <c r="C48" s="46"/>
      <c r="D48" s="46"/>
      <c r="E48" s="46"/>
      <c r="F48" s="5"/>
      <c r="G48" s="45"/>
      <c r="O48" s="24"/>
    </row>
    <row r="49" spans="1:15">
      <c r="A49" s="4">
        <v>41</v>
      </c>
      <c r="B49" s="46"/>
      <c r="C49" s="46"/>
      <c r="D49" s="46"/>
      <c r="E49" s="46"/>
      <c r="F49" s="5"/>
      <c r="G49" s="45"/>
      <c r="O49" s="24"/>
    </row>
    <row r="50" spans="1:15">
      <c r="A50" s="4">
        <v>42</v>
      </c>
      <c r="B50" s="46"/>
      <c r="C50" s="46"/>
      <c r="D50" s="46"/>
      <c r="E50" s="46"/>
      <c r="F50" s="5"/>
      <c r="G50" s="45"/>
      <c r="O50" s="24"/>
    </row>
    <row r="51" spans="1:15">
      <c r="A51" s="4">
        <v>43</v>
      </c>
      <c r="B51" s="46"/>
      <c r="C51" s="46"/>
      <c r="D51" s="46"/>
      <c r="E51" s="46"/>
      <c r="F51" s="5"/>
      <c r="G51" s="45"/>
      <c r="O51" s="24"/>
    </row>
    <row r="52" spans="1:15">
      <c r="A52" s="4">
        <v>44</v>
      </c>
      <c r="B52" s="46"/>
      <c r="C52" s="46"/>
      <c r="D52" s="46"/>
      <c r="E52" s="46"/>
      <c r="F52" s="5"/>
      <c r="G52" s="45"/>
      <c r="O52" s="24"/>
    </row>
    <row r="53" spans="1:15">
      <c r="A53" s="4">
        <v>45</v>
      </c>
      <c r="B53" s="46"/>
      <c r="C53" s="46"/>
      <c r="D53" s="46"/>
      <c r="E53" s="46"/>
      <c r="F53" s="5"/>
      <c r="G53" s="45"/>
      <c r="O53" s="24"/>
    </row>
    <row r="54" spans="1:15">
      <c r="A54" s="4">
        <v>46</v>
      </c>
      <c r="B54" s="46"/>
      <c r="C54" s="46"/>
      <c r="D54" s="46"/>
      <c r="E54" s="46"/>
      <c r="F54" s="5"/>
      <c r="G54" s="45"/>
      <c r="O54" s="24"/>
    </row>
    <row r="55" spans="1:15">
      <c r="A55" s="4">
        <v>47</v>
      </c>
      <c r="B55" s="46"/>
      <c r="C55" s="46"/>
      <c r="D55" s="46"/>
      <c r="E55" s="46"/>
      <c r="F55" s="5"/>
      <c r="G55" s="45"/>
      <c r="O55" s="24"/>
    </row>
    <row r="56" spans="1:15">
      <c r="A56" s="4">
        <v>48</v>
      </c>
      <c r="B56" s="46"/>
      <c r="C56" s="46"/>
      <c r="D56" s="46"/>
      <c r="E56" s="46"/>
      <c r="F56" s="5"/>
      <c r="G56" s="45"/>
      <c r="O56" s="24"/>
    </row>
    <row r="57" spans="1:15">
      <c r="A57" s="4">
        <v>49</v>
      </c>
      <c r="B57" s="46"/>
      <c r="C57" s="46"/>
      <c r="D57" s="46"/>
      <c r="E57" s="46"/>
      <c r="F57" s="5"/>
      <c r="G57" s="45"/>
      <c r="O57" s="24"/>
    </row>
    <row r="58" spans="1:15">
      <c r="A58" s="4">
        <v>50</v>
      </c>
      <c r="B58" s="46"/>
      <c r="C58" s="46"/>
      <c r="D58" s="46"/>
      <c r="E58" s="46"/>
      <c r="F58" s="5"/>
      <c r="G58" s="45"/>
      <c r="O58" s="24"/>
    </row>
    <row r="59" spans="1:15">
      <c r="A59" s="4">
        <v>51</v>
      </c>
      <c r="B59" s="46"/>
      <c r="C59" s="46"/>
      <c r="D59" s="46"/>
      <c r="E59" s="46"/>
      <c r="F59" s="5"/>
      <c r="G59" s="45"/>
      <c r="O59" s="24"/>
    </row>
    <row r="60" spans="1:15">
      <c r="A60" s="4">
        <v>52</v>
      </c>
      <c r="B60" s="46"/>
      <c r="C60" s="46"/>
      <c r="D60" s="46"/>
      <c r="E60" s="46"/>
      <c r="F60" s="5"/>
      <c r="G60" s="45"/>
      <c r="O60" s="24"/>
    </row>
    <row r="61" spans="1:15">
      <c r="A61" s="4">
        <v>53</v>
      </c>
      <c r="B61" s="46"/>
      <c r="C61" s="46"/>
      <c r="D61" s="46"/>
      <c r="E61" s="46"/>
      <c r="F61" s="5"/>
      <c r="G61" s="45"/>
      <c r="O61" s="24"/>
    </row>
    <row r="62" spans="1:15">
      <c r="A62" s="4">
        <v>54</v>
      </c>
      <c r="B62" s="46"/>
      <c r="C62" s="46"/>
      <c r="D62" s="46"/>
      <c r="E62" s="46"/>
      <c r="F62" s="5"/>
      <c r="G62" s="45"/>
      <c r="O62" s="24"/>
    </row>
    <row r="63" spans="1:15">
      <c r="A63" s="4">
        <v>55</v>
      </c>
      <c r="B63" s="46"/>
      <c r="C63" s="46"/>
      <c r="D63" s="46"/>
      <c r="E63" s="46"/>
      <c r="F63" s="5"/>
      <c r="G63" s="45"/>
      <c r="O63" s="24"/>
    </row>
    <row r="64" spans="1:15">
      <c r="A64" s="4">
        <v>56</v>
      </c>
      <c r="B64" s="46"/>
      <c r="C64" s="46"/>
      <c r="D64" s="46"/>
      <c r="E64" s="46"/>
      <c r="F64" s="5"/>
      <c r="G64" s="45"/>
      <c r="O64" s="24"/>
    </row>
    <row r="65" spans="1:15">
      <c r="A65" s="4">
        <v>57</v>
      </c>
      <c r="B65" s="46"/>
      <c r="C65" s="46"/>
      <c r="D65" s="46"/>
      <c r="E65" s="46"/>
      <c r="F65" s="5"/>
      <c r="G65" s="45"/>
      <c r="O65" s="24"/>
    </row>
    <row r="66" spans="1:15">
      <c r="A66" s="4">
        <v>58</v>
      </c>
      <c r="B66" s="46"/>
      <c r="C66" s="46"/>
      <c r="D66" s="46"/>
      <c r="E66" s="46"/>
      <c r="F66" s="5"/>
      <c r="G66" s="45"/>
      <c r="O66" s="24"/>
    </row>
    <row r="67" spans="1:15">
      <c r="A67" s="4">
        <v>59</v>
      </c>
      <c r="B67" s="46"/>
      <c r="C67" s="46"/>
      <c r="D67" s="46"/>
      <c r="E67" s="46"/>
      <c r="F67" s="5"/>
      <c r="G67" s="45"/>
      <c r="O67" s="24"/>
    </row>
    <row r="68" spans="1:15">
      <c r="A68" s="4">
        <v>60</v>
      </c>
      <c r="B68" s="46"/>
      <c r="C68" s="46"/>
      <c r="D68" s="46"/>
      <c r="E68" s="46"/>
      <c r="F68" s="5"/>
      <c r="G68" s="45"/>
      <c r="O68" s="24"/>
    </row>
    <row r="69" spans="1:15">
      <c r="A69" s="4">
        <v>61</v>
      </c>
      <c r="B69" s="46"/>
      <c r="C69" s="46"/>
      <c r="D69" s="46"/>
      <c r="E69" s="46"/>
      <c r="F69" s="5"/>
      <c r="G69" s="45"/>
      <c r="O69" s="24"/>
    </row>
    <row r="70" spans="1:15">
      <c r="A70" s="4">
        <v>62</v>
      </c>
      <c r="B70" s="46"/>
      <c r="C70" s="46"/>
      <c r="D70" s="46"/>
      <c r="E70" s="46"/>
      <c r="F70" s="5"/>
      <c r="G70" s="45"/>
      <c r="O70" s="24"/>
    </row>
    <row r="71" spans="1:15">
      <c r="A71" s="4">
        <v>63</v>
      </c>
      <c r="B71" s="46"/>
      <c r="C71" s="46"/>
      <c r="D71" s="46"/>
      <c r="E71" s="46"/>
      <c r="F71" s="5"/>
      <c r="G71" s="45"/>
      <c r="O71" s="24"/>
    </row>
    <row r="72" spans="1:15">
      <c r="A72" s="4">
        <v>64</v>
      </c>
      <c r="B72" s="46"/>
      <c r="C72" s="46"/>
      <c r="D72" s="46"/>
      <c r="E72" s="46"/>
      <c r="F72" s="5"/>
      <c r="G72" s="45"/>
      <c r="O72" s="24"/>
    </row>
    <row r="73" spans="1:15">
      <c r="A73" s="4">
        <v>65</v>
      </c>
      <c r="B73" s="46"/>
      <c r="C73" s="46"/>
      <c r="D73" s="46"/>
      <c r="E73" s="46"/>
      <c r="F73" s="5"/>
      <c r="G73" s="45"/>
      <c r="O73" s="24"/>
    </row>
    <row r="74" spans="1:15">
      <c r="A74" s="4">
        <v>66</v>
      </c>
      <c r="B74" s="46"/>
      <c r="C74" s="46"/>
      <c r="D74" s="46"/>
      <c r="E74" s="46"/>
      <c r="F74" s="5"/>
      <c r="G74" s="45"/>
      <c r="O74" s="24"/>
    </row>
    <row r="75" spans="1:15">
      <c r="A75" s="4">
        <v>67</v>
      </c>
      <c r="B75" s="46"/>
      <c r="C75" s="46"/>
      <c r="D75" s="46"/>
      <c r="E75" s="46"/>
      <c r="F75" s="5"/>
      <c r="G75" s="45"/>
      <c r="O75" s="24"/>
    </row>
    <row r="76" spans="1:15">
      <c r="A76" s="4">
        <v>68</v>
      </c>
      <c r="B76" s="46"/>
      <c r="C76" s="46"/>
      <c r="D76" s="46"/>
      <c r="E76" s="46"/>
      <c r="F76" s="5"/>
      <c r="G76" s="45"/>
      <c r="O76" s="24"/>
    </row>
    <row r="77" spans="1:15">
      <c r="A77" s="4">
        <v>69</v>
      </c>
      <c r="B77" s="46"/>
      <c r="C77" s="46"/>
      <c r="D77" s="46"/>
      <c r="E77" s="46"/>
      <c r="F77" s="5"/>
      <c r="G77" s="45"/>
      <c r="O77" s="24"/>
    </row>
    <row r="78" spans="1:15">
      <c r="A78" s="4">
        <v>70</v>
      </c>
      <c r="B78" s="46"/>
      <c r="C78" s="46"/>
      <c r="D78" s="46"/>
      <c r="E78" s="46"/>
      <c r="F78" s="5"/>
      <c r="G78" s="45"/>
      <c r="O78" s="24"/>
    </row>
    <row r="79" spans="1:15">
      <c r="A79" s="4">
        <v>71</v>
      </c>
      <c r="B79" s="46"/>
      <c r="C79" s="46"/>
      <c r="D79" s="46"/>
      <c r="E79" s="46"/>
      <c r="F79" s="5"/>
      <c r="G79" s="45"/>
      <c r="O79" s="24"/>
    </row>
    <row r="80" spans="1:15">
      <c r="A80" s="4">
        <v>72</v>
      </c>
      <c r="B80" s="46"/>
      <c r="C80" s="46"/>
      <c r="D80" s="46"/>
      <c r="E80" s="46"/>
      <c r="F80" s="5"/>
      <c r="G80" s="45"/>
      <c r="O80" s="24"/>
    </row>
    <row r="81" spans="1:15">
      <c r="A81" s="4">
        <v>73</v>
      </c>
      <c r="B81" s="46"/>
      <c r="C81" s="46"/>
      <c r="D81" s="46"/>
      <c r="E81" s="46"/>
      <c r="F81" s="5"/>
      <c r="G81" s="45"/>
      <c r="O81" s="24"/>
    </row>
    <row r="82" spans="1:15">
      <c r="A82" s="4">
        <v>74</v>
      </c>
      <c r="B82" s="46"/>
      <c r="C82" s="46"/>
      <c r="D82" s="46"/>
      <c r="E82" s="46"/>
      <c r="F82" s="5"/>
      <c r="G82" s="45"/>
      <c r="O82" s="24"/>
    </row>
    <row r="83" spans="1:15">
      <c r="A83" s="4">
        <v>75</v>
      </c>
      <c r="B83" s="46"/>
      <c r="C83" s="46"/>
      <c r="D83" s="46"/>
      <c r="E83" s="46"/>
      <c r="F83" s="5"/>
      <c r="G83" s="45"/>
      <c r="O83" s="24"/>
    </row>
    <row r="84" spans="1:15">
      <c r="A84" s="4">
        <v>76</v>
      </c>
      <c r="B84" s="46"/>
      <c r="C84" s="46"/>
      <c r="D84" s="46"/>
      <c r="E84" s="46"/>
      <c r="F84" s="5"/>
      <c r="G84" s="45"/>
      <c r="O84" s="24"/>
    </row>
    <row r="85" spans="1:15">
      <c r="A85" s="4">
        <v>77</v>
      </c>
      <c r="B85" s="46"/>
      <c r="C85" s="46"/>
      <c r="D85" s="46"/>
      <c r="E85" s="46"/>
      <c r="F85" s="5"/>
      <c r="G85" s="45"/>
      <c r="O85" s="24"/>
    </row>
    <row r="86" spans="1:15">
      <c r="A86" s="4">
        <v>78</v>
      </c>
      <c r="B86" s="46"/>
      <c r="C86" s="46"/>
      <c r="D86" s="46"/>
      <c r="E86" s="46"/>
      <c r="F86" s="5"/>
      <c r="G86" s="45"/>
      <c r="O86" s="24"/>
    </row>
    <row r="87" spans="1:15">
      <c r="A87" s="4">
        <v>79</v>
      </c>
      <c r="B87" s="46"/>
      <c r="C87" s="46"/>
      <c r="D87" s="46"/>
      <c r="E87" s="46"/>
      <c r="F87" s="5"/>
      <c r="G87" s="45"/>
      <c r="O87" s="24"/>
    </row>
    <row r="88" spans="1:15">
      <c r="A88" s="4">
        <v>80</v>
      </c>
      <c r="B88" s="46"/>
      <c r="C88" s="46"/>
      <c r="D88" s="46"/>
      <c r="E88" s="46"/>
      <c r="F88" s="5"/>
      <c r="G88" s="45"/>
      <c r="O88" s="24"/>
    </row>
    <row r="89" spans="1:15">
      <c r="A89" s="4">
        <v>81</v>
      </c>
      <c r="B89" s="46"/>
      <c r="C89" s="46"/>
      <c r="D89" s="46"/>
      <c r="E89" s="46"/>
      <c r="F89" s="5"/>
      <c r="G89" s="45"/>
      <c r="O89" s="24"/>
    </row>
    <row r="90" spans="1:15">
      <c r="A90" s="4">
        <v>82</v>
      </c>
      <c r="B90" s="46"/>
      <c r="C90" s="46"/>
      <c r="D90" s="46"/>
      <c r="E90" s="46"/>
      <c r="F90" s="5"/>
      <c r="G90" s="45"/>
      <c r="O90" s="24"/>
    </row>
    <row r="91" spans="1:15">
      <c r="A91" s="4">
        <v>83</v>
      </c>
      <c r="B91" s="46"/>
      <c r="C91" s="46"/>
      <c r="D91" s="46"/>
      <c r="E91" s="46"/>
      <c r="F91" s="5"/>
      <c r="G91" s="45"/>
      <c r="O91" s="24"/>
    </row>
    <row r="92" spans="1:15">
      <c r="A92" s="4">
        <v>84</v>
      </c>
      <c r="B92" s="46"/>
      <c r="C92" s="46"/>
      <c r="D92" s="46"/>
      <c r="E92" s="46"/>
      <c r="F92" s="5"/>
      <c r="G92" s="45"/>
      <c r="O92" s="24"/>
    </row>
    <row r="93" spans="1:15">
      <c r="A93" s="4">
        <v>85</v>
      </c>
      <c r="B93" s="46"/>
      <c r="C93" s="46"/>
      <c r="D93" s="46"/>
      <c r="E93" s="46"/>
      <c r="F93" s="5"/>
      <c r="G93" s="45"/>
      <c r="O93" s="24"/>
    </row>
    <row r="94" spans="1:15">
      <c r="A94" s="4">
        <v>86</v>
      </c>
      <c r="B94" s="46"/>
      <c r="C94" s="46"/>
      <c r="D94" s="46"/>
      <c r="E94" s="46"/>
      <c r="F94" s="5"/>
      <c r="G94" s="45"/>
      <c r="O94" s="24"/>
    </row>
    <row r="95" spans="1:15">
      <c r="A95" s="4">
        <v>87</v>
      </c>
      <c r="B95" s="46"/>
      <c r="C95" s="46"/>
      <c r="D95" s="46"/>
      <c r="E95" s="46"/>
      <c r="F95" s="5"/>
      <c r="G95" s="45"/>
      <c r="O95" s="24"/>
    </row>
    <row r="96" spans="1:15">
      <c r="A96" s="4">
        <v>88</v>
      </c>
      <c r="B96" s="46"/>
      <c r="C96" s="46"/>
      <c r="D96" s="46"/>
      <c r="E96" s="46"/>
      <c r="F96" s="5"/>
      <c r="G96" s="45"/>
      <c r="O96" s="24"/>
    </row>
    <row r="97" spans="1:15">
      <c r="A97" s="4">
        <v>89</v>
      </c>
      <c r="B97" s="46"/>
      <c r="C97" s="46"/>
      <c r="D97" s="46"/>
      <c r="E97" s="46"/>
      <c r="F97" s="5"/>
      <c r="G97" s="45"/>
      <c r="O97" s="24"/>
    </row>
    <row r="98" spans="1:15">
      <c r="A98" s="4">
        <v>90</v>
      </c>
      <c r="B98" s="46"/>
      <c r="C98" s="46"/>
      <c r="D98" s="46"/>
      <c r="E98" s="46"/>
      <c r="F98" s="5"/>
      <c r="G98" s="45"/>
      <c r="O98" s="24"/>
    </row>
    <row r="99" spans="1:15">
      <c r="A99" s="4">
        <v>91</v>
      </c>
      <c r="B99" s="46"/>
      <c r="C99" s="46"/>
      <c r="D99" s="46"/>
      <c r="E99" s="46"/>
      <c r="F99" s="5"/>
      <c r="G99" s="45"/>
      <c r="O99" s="24"/>
    </row>
    <row r="100" spans="1:15">
      <c r="A100" s="4">
        <v>92</v>
      </c>
      <c r="B100" s="46"/>
      <c r="C100" s="46"/>
      <c r="D100" s="46"/>
      <c r="E100" s="46"/>
      <c r="F100" s="5"/>
      <c r="G100" s="45"/>
      <c r="O100" s="24"/>
    </row>
    <row r="101" spans="1:15">
      <c r="A101" s="4">
        <v>93</v>
      </c>
      <c r="B101" s="46"/>
      <c r="C101" s="46"/>
      <c r="D101" s="46"/>
      <c r="E101" s="46"/>
      <c r="F101" s="5"/>
      <c r="G101" s="45"/>
      <c r="O101" s="24"/>
    </row>
    <row r="102" spans="1:15">
      <c r="A102" s="4">
        <v>94</v>
      </c>
      <c r="B102" s="46"/>
      <c r="C102" s="46"/>
      <c r="D102" s="46"/>
      <c r="E102" s="46"/>
      <c r="F102" s="5"/>
      <c r="G102" s="45"/>
      <c r="O102" s="24"/>
    </row>
    <row r="103" spans="1:15">
      <c r="A103" s="4">
        <v>95</v>
      </c>
      <c r="B103" s="46"/>
      <c r="C103" s="46"/>
      <c r="D103" s="46"/>
      <c r="E103" s="46"/>
      <c r="F103" s="5"/>
      <c r="G103" s="45"/>
      <c r="O103" s="24"/>
    </row>
    <row r="104" spans="1:15">
      <c r="A104" s="4">
        <v>96</v>
      </c>
      <c r="B104" s="46"/>
      <c r="C104" s="46"/>
      <c r="D104" s="46"/>
      <c r="E104" s="46"/>
      <c r="F104" s="5"/>
      <c r="G104" s="45"/>
      <c r="O104" s="24"/>
    </row>
    <row r="105" spans="1:15">
      <c r="A105" s="4">
        <v>97</v>
      </c>
      <c r="B105" s="46"/>
      <c r="C105" s="46"/>
      <c r="D105" s="46"/>
      <c r="E105" s="46"/>
      <c r="F105" s="5"/>
      <c r="G105" s="45"/>
      <c r="O105" s="24"/>
    </row>
    <row r="106" spans="1:15">
      <c r="A106" s="4">
        <v>98</v>
      </c>
      <c r="B106" s="46"/>
      <c r="C106" s="46"/>
      <c r="D106" s="46"/>
      <c r="E106" s="46"/>
      <c r="F106" s="5"/>
      <c r="G106" s="45"/>
      <c r="O106" s="24"/>
    </row>
    <row r="107" spans="1:15">
      <c r="A107" s="4">
        <v>99</v>
      </c>
      <c r="B107" s="46"/>
      <c r="C107" s="46"/>
      <c r="D107" s="46"/>
      <c r="E107" s="46"/>
      <c r="F107" s="5"/>
      <c r="G107" s="45"/>
      <c r="O107" s="24"/>
    </row>
    <row r="108" spans="1:15">
      <c r="A108" s="4">
        <v>100</v>
      </c>
      <c r="B108" s="46"/>
      <c r="C108" s="46"/>
      <c r="D108" s="46"/>
      <c r="E108" s="46"/>
      <c r="F108" s="5"/>
      <c r="G108" s="45"/>
      <c r="O108" s="24"/>
    </row>
  </sheetData>
  <sheetProtection formatCells="0" formatColumns="0" formatRows="0" insertColumns="0" insertRows="0" insertHyperlinks="0" deleteColumns="0" deleteRows="0" sort="0" autoFilter="0" pivotTables="0"/>
  <dataConsolidate/>
  <mergeCells count="14">
    <mergeCell ref="B1:M1"/>
    <mergeCell ref="B3:C3"/>
    <mergeCell ref="B2:C2"/>
    <mergeCell ref="F2:G2"/>
    <mergeCell ref="H2:M2"/>
    <mergeCell ref="P2:Q2"/>
    <mergeCell ref="B5:C5"/>
    <mergeCell ref="B6:C6"/>
    <mergeCell ref="D8:E8"/>
    <mergeCell ref="F3:G3"/>
    <mergeCell ref="H3:M3"/>
    <mergeCell ref="N3:O3"/>
    <mergeCell ref="P3:Q3"/>
    <mergeCell ref="N2:O2"/>
  </mergeCells>
  <phoneticPr fontId="1"/>
  <dataValidations count="3">
    <dataValidation type="list" allowBlank="1" showInputMessage="1" showErrorMessage="1" sqref="D3" xr:uid="{00000000-0002-0000-0000-000000000000}">
      <formula1>年度</formula1>
    </dataValidation>
    <dataValidation type="list" allowBlank="1" showInputMessage="1" showErrorMessage="1" sqref="E3" xr:uid="{00000000-0002-0000-0000-000001000000}">
      <formula1>男女</formula1>
    </dataValidation>
    <dataValidation type="list" allowBlank="1" showInputMessage="1" showErrorMessage="1" sqref="B3:C3" xr:uid="{00000000-0002-0000-0000-000002000000}">
      <formula1>学校名</formula1>
    </dataValidation>
  </dataValidations>
  <pageMargins left="0.25" right="0.25" top="0.75" bottom="0.75" header="0.3" footer="0.3"/>
  <pageSetup paperSize="9" orientation="landscape" horizontalDpi="4294967294" verticalDpi="1200"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P115"/>
  <sheetViews>
    <sheetView showZeros="0" zoomScaleNormal="10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E1" s="76">
        <f>学校・選手入力!D3</f>
        <v>2023</v>
      </c>
      <c r="F1" s="76"/>
      <c r="G1" s="30" t="s">
        <v>211</v>
      </c>
      <c r="H1" s="30"/>
      <c r="I1" s="30"/>
      <c r="J1" s="30"/>
      <c r="K1" s="30"/>
      <c r="L1" s="30"/>
      <c r="M1" s="30"/>
      <c r="N1" s="30"/>
    </row>
    <row r="2" spans="1:16" ht="7.5" customHeight="1" thickBot="1">
      <c r="D2" s="31"/>
    </row>
    <row r="3" spans="1:16" ht="30" customHeight="1" thickBot="1">
      <c r="D3" s="84" t="str">
        <f>学校・選手入力!E3&amp;"子"</f>
        <v>子</v>
      </c>
      <c r="E3" s="85"/>
    </row>
    <row r="5" spans="1:16">
      <c r="E5" s="19" t="s">
        <v>134</v>
      </c>
      <c r="F5" s="83">
        <f>学校・選手入力!B3</f>
        <v>0</v>
      </c>
      <c r="G5" s="83"/>
      <c r="H5" s="91" t="s">
        <v>278</v>
      </c>
      <c r="I5" s="91"/>
      <c r="J5" s="91"/>
      <c r="K5" s="91"/>
      <c r="L5" s="91"/>
      <c r="M5" s="91"/>
      <c r="N5" s="91"/>
      <c r="O5" s="91"/>
      <c r="P5" s="91"/>
    </row>
    <row r="6" spans="1:16" ht="14.25">
      <c r="E6" s="19" t="s">
        <v>157</v>
      </c>
      <c r="F6" s="77">
        <f>学校・選手入力!H3</f>
        <v>0</v>
      </c>
      <c r="G6" s="78"/>
      <c r="H6" s="78"/>
      <c r="I6" s="56"/>
      <c r="J6" s="57"/>
      <c r="K6" s="56"/>
      <c r="L6" s="56"/>
      <c r="M6" s="25"/>
    </row>
    <row r="7" spans="1:16">
      <c r="E7" s="19" t="s">
        <v>158</v>
      </c>
      <c r="F7" s="90">
        <f>学校・選手入力!N3</f>
        <v>0</v>
      </c>
      <c r="G7" s="77"/>
      <c r="H7" s="58"/>
      <c r="I7" s="56"/>
      <c r="J7" s="56"/>
      <c r="K7" s="56"/>
      <c r="L7" s="56"/>
      <c r="M7" s="25"/>
    </row>
    <row r="8" spans="1:16">
      <c r="E8" s="19" t="s">
        <v>164</v>
      </c>
      <c r="F8" s="90">
        <f>学校・選手入力!P3</f>
        <v>0</v>
      </c>
      <c r="G8" s="77"/>
      <c r="H8" s="58"/>
      <c r="I8" s="56"/>
      <c r="J8" s="56"/>
      <c r="K8" s="56"/>
      <c r="L8" s="56"/>
      <c r="M8" s="25"/>
    </row>
    <row r="9" spans="1:16">
      <c r="E9" s="40" t="s">
        <v>156</v>
      </c>
      <c r="F9" s="79"/>
      <c r="G9" s="79"/>
      <c r="H9" s="59" t="s">
        <v>210</v>
      </c>
      <c r="I9" s="56"/>
      <c r="J9" s="56"/>
      <c r="K9" s="56"/>
      <c r="L9" s="56"/>
      <c r="M9" s="25"/>
    </row>
    <row r="10" spans="1:16">
      <c r="E10" s="19" t="s">
        <v>159</v>
      </c>
      <c r="F10" s="80">
        <f>学校・選手入力!B6</f>
        <v>0</v>
      </c>
      <c r="G10" s="80"/>
      <c r="H10" s="60" t="s">
        <v>163</v>
      </c>
      <c r="I10" s="56"/>
      <c r="J10" s="56"/>
      <c r="K10" s="56"/>
      <c r="L10" s="56"/>
      <c r="M10" s="25"/>
    </row>
    <row r="11" spans="1:16">
      <c r="E11" s="19" t="s">
        <v>160</v>
      </c>
      <c r="F11" s="79"/>
      <c r="G11" s="79"/>
      <c r="H11" s="60" t="s">
        <v>163</v>
      </c>
      <c r="I11" s="56"/>
      <c r="J11" s="56"/>
      <c r="K11" s="56"/>
      <c r="L11" s="56"/>
      <c r="M11" s="25"/>
    </row>
    <row r="12" spans="1:16">
      <c r="E12" s="41" t="s">
        <v>161</v>
      </c>
      <c r="F12" s="79"/>
      <c r="G12" s="79"/>
      <c r="H12" s="60"/>
      <c r="I12" s="56"/>
      <c r="J12" s="56"/>
      <c r="K12" s="56"/>
      <c r="L12" s="56"/>
      <c r="M12" s="25"/>
    </row>
    <row r="13" spans="1:16">
      <c r="E13" s="19" t="s">
        <v>162</v>
      </c>
      <c r="F13" s="79"/>
      <c r="G13" s="79"/>
      <c r="H13" s="60"/>
      <c r="I13" s="56"/>
      <c r="J13" s="56"/>
      <c r="K13" s="56"/>
      <c r="L13" s="56"/>
      <c r="M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43" t="s">
        <v>166</v>
      </c>
      <c r="J15" s="38" t="s">
        <v>167</v>
      </c>
      <c r="K15" s="42" t="s">
        <v>168</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c r="A41" t="str">
        <f>学校・選手入力!A34&amp;" "&amp;学校・選手入力!B34&amp;学校・選手入力!C34</f>
        <v xml:space="preserve">26 </v>
      </c>
      <c r="D41" s="6"/>
      <c r="E41" s="6" t="s">
        <v>170</v>
      </c>
      <c r="F41" s="6"/>
      <c r="G41" s="6"/>
      <c r="H41" s="6" t="s">
        <v>178</v>
      </c>
      <c r="I41" s="6"/>
      <c r="J41" s="6"/>
      <c r="K41" s="6"/>
      <c r="L41" s="6"/>
      <c r="M41" s="6"/>
      <c r="N41" s="6"/>
    </row>
    <row r="42" spans="1:14" ht="12.75" customHeight="1">
      <c r="A42" t="str">
        <f>学校・選手入力!A35&amp;" "&amp;学校・選手入力!B35&amp;学校・選手入力!C35</f>
        <v xml:space="preserve">27 </v>
      </c>
      <c r="D42" s="6"/>
      <c r="E42" s="6"/>
      <c r="F42" s="6"/>
      <c r="G42" s="6"/>
      <c r="H42" s="6"/>
      <c r="I42" s="6"/>
      <c r="J42" s="6"/>
      <c r="K42" s="6"/>
      <c r="L42" s="6"/>
      <c r="M42" s="6"/>
      <c r="N42" s="6"/>
    </row>
    <row r="43" spans="1:14">
      <c r="A43" t="str">
        <f>学校・選手入力!A36&amp;" "&amp;学校・選手入力!B36&amp;学校・選手入力!C36</f>
        <v xml:space="preserve">28 </v>
      </c>
      <c r="D43" s="6"/>
      <c r="E43" s="6" t="s">
        <v>171</v>
      </c>
      <c r="F43" s="6"/>
      <c r="G43" s="6"/>
      <c r="H43" s="6"/>
      <c r="I43" s="6"/>
      <c r="J43" s="6"/>
      <c r="K43" s="6"/>
      <c r="L43" s="6"/>
      <c r="M43" s="6"/>
      <c r="N43" s="6"/>
    </row>
    <row r="44" spans="1:14">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t="s">
        <v>188</v>
      </c>
      <c r="G50" s="81">
        <f>学校・選手入力!R3</f>
        <v>0</v>
      </c>
      <c r="H50" s="82"/>
      <c r="I50" s="82"/>
      <c r="J50" s="18" t="s">
        <v>189</v>
      </c>
      <c r="K50" s="18"/>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sheetData>
  <mergeCells count="15">
    <mergeCell ref="E1:F1"/>
    <mergeCell ref="F6:H6"/>
    <mergeCell ref="F13:G13"/>
    <mergeCell ref="F10:G10"/>
    <mergeCell ref="G50:I50"/>
    <mergeCell ref="F5:G5"/>
    <mergeCell ref="D3:E3"/>
    <mergeCell ref="G15:H15"/>
    <mergeCell ref="E15:F15"/>
    <mergeCell ref="F7:G7"/>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horizontalDpi="4294967293" verticalDpi="1200"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P126"/>
  <sheetViews>
    <sheetView showZeros="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E1" s="76">
        <f>学校・選手入力!D3</f>
        <v>2023</v>
      </c>
      <c r="F1" s="76"/>
      <c r="G1" s="33" t="s">
        <v>212</v>
      </c>
      <c r="H1" s="7"/>
      <c r="I1" s="7"/>
      <c r="J1" s="7"/>
      <c r="K1" s="7"/>
      <c r="L1" s="7"/>
      <c r="M1" s="9"/>
      <c r="N1" s="9"/>
    </row>
    <row r="2" spans="1:16" ht="7.5" customHeight="1" thickBot="1"/>
    <row r="3" spans="1:16" ht="30" customHeight="1" thickBot="1">
      <c r="D3" s="84" t="str">
        <f>学校・選手入力!E3&amp;"子"</f>
        <v>子</v>
      </c>
      <c r="E3" s="85"/>
      <c r="F3" s="25"/>
      <c r="G3" s="25"/>
      <c r="H3" s="25"/>
      <c r="I3" s="25"/>
      <c r="J3" s="25"/>
      <c r="K3" s="25"/>
      <c r="L3" s="25"/>
      <c r="M3" s="25"/>
    </row>
    <row r="4" spans="1:16">
      <c r="D4" s="25"/>
      <c r="E4" s="25"/>
      <c r="F4" s="25"/>
      <c r="G4" s="25"/>
      <c r="H4" s="91"/>
      <c r="I4" s="91"/>
      <c r="J4" s="91"/>
      <c r="K4" s="91"/>
      <c r="L4" s="91"/>
      <c r="M4" s="91"/>
      <c r="N4" s="91"/>
      <c r="O4" s="91"/>
      <c r="P4" s="91"/>
    </row>
    <row r="5" spans="1:16">
      <c r="D5" s="25"/>
      <c r="E5" s="60" t="s">
        <v>134</v>
      </c>
      <c r="F5" s="83">
        <f>学校・選手入力!B3</f>
        <v>0</v>
      </c>
      <c r="G5" s="83"/>
      <c r="H5" s="91" t="s">
        <v>278</v>
      </c>
      <c r="I5" s="91"/>
      <c r="J5" s="91"/>
      <c r="K5" s="91"/>
      <c r="L5" s="91"/>
      <c r="M5" s="91"/>
      <c r="N5" s="91"/>
      <c r="O5" s="91"/>
      <c r="P5" s="91"/>
    </row>
    <row r="6" spans="1:16" ht="14.25">
      <c r="D6" s="25"/>
      <c r="E6" s="60" t="s">
        <v>157</v>
      </c>
      <c r="F6" s="92">
        <f>学校・選手入力!H3</f>
        <v>0</v>
      </c>
      <c r="G6" s="93"/>
      <c r="H6" s="93"/>
      <c r="I6" s="56"/>
      <c r="J6" s="57"/>
      <c r="K6" s="56"/>
      <c r="L6" s="56"/>
      <c r="M6" s="25"/>
    </row>
    <row r="7" spans="1:16">
      <c r="D7" s="25"/>
      <c r="E7" s="60" t="s">
        <v>158</v>
      </c>
      <c r="F7" s="90">
        <f>学校・選手入力!N3</f>
        <v>0</v>
      </c>
      <c r="G7" s="77"/>
      <c r="H7" s="55"/>
      <c r="I7" s="56"/>
      <c r="J7" s="56"/>
      <c r="K7" s="56"/>
      <c r="L7" s="56"/>
      <c r="M7" s="25"/>
    </row>
    <row r="8" spans="1:16">
      <c r="D8" s="25"/>
      <c r="E8" s="60" t="s">
        <v>164</v>
      </c>
      <c r="F8" s="94">
        <f>学校・選手入力!P3</f>
        <v>0</v>
      </c>
      <c r="G8" s="92"/>
      <c r="H8" s="56"/>
      <c r="I8" s="56"/>
      <c r="J8" s="56"/>
      <c r="K8" s="56"/>
      <c r="L8" s="56"/>
      <c r="M8" s="25"/>
    </row>
    <row r="9" spans="1:16">
      <c r="D9" s="25"/>
      <c r="E9" s="40" t="s">
        <v>156</v>
      </c>
      <c r="F9" s="83"/>
      <c r="G9" s="83"/>
      <c r="H9" s="59" t="s">
        <v>210</v>
      </c>
      <c r="I9" s="56"/>
      <c r="J9" s="56"/>
      <c r="K9" s="56"/>
      <c r="L9" s="56"/>
      <c r="M9" s="25"/>
    </row>
    <row r="10" spans="1:16">
      <c r="D10" s="25"/>
      <c r="E10" s="60" t="s">
        <v>159</v>
      </c>
      <c r="F10" s="95">
        <f>学校・選手入力!B6</f>
        <v>0</v>
      </c>
      <c r="G10" s="95"/>
      <c r="H10" s="56" t="s">
        <v>163</v>
      </c>
      <c r="I10" s="56"/>
      <c r="J10" s="56"/>
      <c r="K10" s="56"/>
      <c r="L10" s="56"/>
      <c r="M10" s="25"/>
    </row>
    <row r="11" spans="1:16">
      <c r="D11" s="25"/>
      <c r="E11" s="60" t="s">
        <v>160</v>
      </c>
      <c r="F11" s="83"/>
      <c r="G11" s="83"/>
      <c r="H11" s="56" t="s">
        <v>163</v>
      </c>
      <c r="I11" s="56"/>
      <c r="J11" s="56"/>
      <c r="K11" s="56"/>
      <c r="L11" s="56"/>
      <c r="M11" s="25"/>
    </row>
    <row r="12" spans="1:16">
      <c r="D12" s="25"/>
      <c r="E12" s="61" t="s">
        <v>161</v>
      </c>
      <c r="F12" s="83"/>
      <c r="G12" s="83"/>
      <c r="H12" s="56"/>
      <c r="I12" s="56"/>
      <c r="J12" s="56"/>
      <c r="K12" s="56"/>
      <c r="L12" s="56"/>
      <c r="M12" s="25"/>
    </row>
    <row r="13" spans="1:16">
      <c r="D13" s="25"/>
      <c r="E13" s="60" t="s">
        <v>162</v>
      </c>
      <c r="F13" s="83"/>
      <c r="G13" s="83"/>
      <c r="H13" s="56"/>
      <c r="I13" s="56"/>
      <c r="J13" s="56"/>
      <c r="K13" s="56"/>
      <c r="L13" s="56"/>
      <c r="M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11" t="s">
        <v>166</v>
      </c>
      <c r="J15" s="38" t="s">
        <v>167</v>
      </c>
      <c r="K15" s="42" t="s">
        <v>180</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c r="A43" t="str">
        <f>学校・選手入力!A36&amp;" "&amp;学校・選手入力!B36&amp;学校・選手入力!C36</f>
        <v xml:space="preserve">28 </v>
      </c>
      <c r="D43" s="6"/>
      <c r="E43" s="6" t="s">
        <v>171</v>
      </c>
      <c r="F43" s="6"/>
      <c r="G43" s="6"/>
      <c r="H43" s="6"/>
      <c r="I43" s="6"/>
      <c r="J43" s="6"/>
      <c r="K43" s="6"/>
      <c r="L43" s="6"/>
      <c r="M43" s="6"/>
      <c r="N43" s="6"/>
    </row>
    <row r="44" spans="1:14">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t="s">
        <v>188</v>
      </c>
      <c r="G50" s="81">
        <f>学校・選手入力!R3</f>
        <v>0</v>
      </c>
      <c r="H50" s="82"/>
      <c r="I50" s="82"/>
      <c r="J50" s="18" t="s">
        <v>189</v>
      </c>
      <c r="K50" s="18"/>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6">
    <mergeCell ref="E1:F1"/>
    <mergeCell ref="F12:G12"/>
    <mergeCell ref="F13:G13"/>
    <mergeCell ref="E15:F15"/>
    <mergeCell ref="F10:G10"/>
    <mergeCell ref="G15:H15"/>
    <mergeCell ref="G50:I50"/>
    <mergeCell ref="F11:G11"/>
    <mergeCell ref="D3:E3"/>
    <mergeCell ref="F5:G5"/>
    <mergeCell ref="F6:H6"/>
    <mergeCell ref="F7:G7"/>
    <mergeCell ref="F8:G8"/>
    <mergeCell ref="F9:G9"/>
    <mergeCell ref="H4:P4"/>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P126"/>
  <sheetViews>
    <sheetView showZeros="0" tabSelected="1" topLeftCell="A16" workbookViewId="0">
      <selection activeCell="P26" sqref="P26"/>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8"/>
      <c r="E1" s="76">
        <f>学校・選手入力!D3</f>
        <v>2023</v>
      </c>
      <c r="F1" s="76"/>
      <c r="G1" s="33" t="s">
        <v>213</v>
      </c>
      <c r="H1" s="7"/>
      <c r="I1" s="7"/>
      <c r="J1" s="7"/>
      <c r="K1" s="7"/>
      <c r="L1" s="7"/>
      <c r="M1" s="7"/>
      <c r="N1" s="9"/>
      <c r="O1" s="9"/>
    </row>
    <row r="2" spans="1:16" ht="7.5" customHeight="1" thickBot="1"/>
    <row r="3" spans="1:16" ht="30" customHeight="1" thickBot="1">
      <c r="D3" s="84" t="str">
        <f>学校・選手入力!E3&amp;"子"</f>
        <v>子</v>
      </c>
      <c r="E3" s="85"/>
      <c r="F3" s="25"/>
      <c r="G3" s="25"/>
      <c r="H3" s="25"/>
      <c r="I3" s="25"/>
      <c r="J3" s="25"/>
      <c r="K3" s="25"/>
      <c r="L3" s="25"/>
      <c r="M3" s="25"/>
    </row>
    <row r="4" spans="1:16">
      <c r="D4" s="25"/>
      <c r="E4" s="25"/>
      <c r="F4" s="25"/>
      <c r="G4" s="25"/>
      <c r="H4" s="25"/>
      <c r="I4" s="25"/>
      <c r="J4" s="25"/>
      <c r="K4" s="25"/>
      <c r="L4" s="25"/>
      <c r="M4" s="25"/>
    </row>
    <row r="5" spans="1:16">
      <c r="D5" s="25"/>
      <c r="E5" s="60" t="s">
        <v>134</v>
      </c>
      <c r="F5" s="83">
        <f>学校・選手入力!B3</f>
        <v>0</v>
      </c>
      <c r="G5" s="83"/>
      <c r="H5" s="91" t="s">
        <v>277</v>
      </c>
      <c r="I5" s="91"/>
      <c r="J5" s="91"/>
      <c r="K5" s="91"/>
      <c r="L5" s="91"/>
      <c r="M5" s="91"/>
      <c r="N5" s="91"/>
      <c r="O5" s="91"/>
      <c r="P5" s="91"/>
    </row>
    <row r="6" spans="1:16" ht="14.25">
      <c r="D6" s="25"/>
      <c r="E6" s="60" t="s">
        <v>157</v>
      </c>
      <c r="F6" s="92">
        <f>学校・選手入力!H3</f>
        <v>0</v>
      </c>
      <c r="G6" s="93"/>
      <c r="H6" s="93"/>
      <c r="I6" s="56"/>
      <c r="J6" s="57"/>
      <c r="K6" s="57"/>
      <c r="L6" s="56"/>
      <c r="M6" s="56"/>
    </row>
    <row r="7" spans="1:16">
      <c r="D7" s="25"/>
      <c r="E7" s="60" t="s">
        <v>158</v>
      </c>
      <c r="F7" s="90">
        <f>学校・選手入力!N3</f>
        <v>0</v>
      </c>
      <c r="G7" s="77"/>
      <c r="H7" s="55"/>
      <c r="I7" s="56"/>
      <c r="J7" s="56"/>
      <c r="K7" s="56"/>
      <c r="L7" s="56"/>
      <c r="M7" s="56"/>
    </row>
    <row r="8" spans="1:16">
      <c r="D8" s="25"/>
      <c r="E8" s="60" t="s">
        <v>164</v>
      </c>
      <c r="F8" s="94">
        <f>学校・選手入力!P3</f>
        <v>0</v>
      </c>
      <c r="G8" s="92"/>
      <c r="H8" s="56"/>
      <c r="I8" s="56"/>
      <c r="J8" s="56"/>
      <c r="K8" s="56"/>
      <c r="L8" s="56"/>
      <c r="M8" s="56"/>
    </row>
    <row r="9" spans="1:16">
      <c r="D9" s="25"/>
      <c r="E9" s="40" t="s">
        <v>156</v>
      </c>
      <c r="F9" s="83"/>
      <c r="G9" s="83"/>
      <c r="H9" s="59" t="s">
        <v>210</v>
      </c>
      <c r="I9" s="56"/>
      <c r="J9" s="56"/>
      <c r="K9" s="56"/>
      <c r="L9" s="56"/>
      <c r="M9" s="56"/>
    </row>
    <row r="10" spans="1:16">
      <c r="D10" s="25"/>
      <c r="E10" s="60" t="s">
        <v>159</v>
      </c>
      <c r="F10" s="95">
        <f>学校・選手入力!B6</f>
        <v>0</v>
      </c>
      <c r="G10" s="95"/>
      <c r="H10" s="56" t="s">
        <v>163</v>
      </c>
      <c r="I10" s="56"/>
      <c r="J10" s="56"/>
      <c r="K10" s="56"/>
      <c r="L10" s="56"/>
      <c r="M10" s="56"/>
    </row>
    <row r="11" spans="1:16">
      <c r="D11" s="25"/>
      <c r="E11" s="60" t="s">
        <v>160</v>
      </c>
      <c r="F11" s="83"/>
      <c r="G11" s="83"/>
      <c r="H11" s="56" t="s">
        <v>163</v>
      </c>
      <c r="I11" s="56"/>
      <c r="J11" s="56"/>
      <c r="K11" s="56"/>
      <c r="L11" s="56"/>
      <c r="M11" s="56"/>
    </row>
    <row r="12" spans="1:16">
      <c r="D12" s="25"/>
      <c r="E12" s="61" t="s">
        <v>161</v>
      </c>
      <c r="F12" s="83"/>
      <c r="G12" s="83"/>
      <c r="H12" s="56"/>
      <c r="I12" s="56"/>
      <c r="J12" s="56"/>
      <c r="K12" s="56"/>
      <c r="L12" s="56"/>
      <c r="M12" s="56"/>
    </row>
    <row r="13" spans="1:16">
      <c r="D13" s="25"/>
      <c r="E13" s="60" t="s">
        <v>162</v>
      </c>
      <c r="F13" s="83"/>
      <c r="G13" s="83"/>
      <c r="H13" s="56"/>
      <c r="I13" s="56"/>
      <c r="J13" s="56"/>
      <c r="K13" s="56"/>
      <c r="L13" s="56"/>
      <c r="M13" s="56"/>
    </row>
    <row r="14" spans="1:16">
      <c r="D14" s="6"/>
      <c r="E14" s="6"/>
      <c r="F14" s="6"/>
      <c r="G14" s="6"/>
      <c r="H14" s="6"/>
      <c r="I14" s="6"/>
      <c r="J14" s="6"/>
      <c r="K14" s="6"/>
      <c r="L14" s="6"/>
      <c r="M14" s="6"/>
      <c r="N14" s="6"/>
      <c r="O14" s="6"/>
    </row>
    <row r="15" spans="1:16" ht="26.25" customHeight="1" thickBot="1">
      <c r="A15" s="16" t="s">
        <v>185</v>
      </c>
      <c r="B15" s="17" t="s">
        <v>184</v>
      </c>
      <c r="D15" s="10" t="s">
        <v>165</v>
      </c>
      <c r="E15" s="88" t="s">
        <v>183</v>
      </c>
      <c r="F15" s="89"/>
      <c r="G15" s="86" t="s">
        <v>179</v>
      </c>
      <c r="H15" s="87"/>
      <c r="I15" s="11" t="s">
        <v>166</v>
      </c>
      <c r="J15" s="38" t="s">
        <v>167</v>
      </c>
      <c r="K15" s="22" t="s">
        <v>201</v>
      </c>
      <c r="L15" s="22" t="s">
        <v>203</v>
      </c>
      <c r="M15" s="12" t="s">
        <v>154</v>
      </c>
      <c r="N15" s="11" t="s">
        <v>169</v>
      </c>
      <c r="O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0"/>
      <c r="J16" s="50"/>
      <c r="K16" s="50"/>
      <c r="L16" s="50"/>
      <c r="M16" s="50" t="str">
        <f>IF(B16&gt;0,VLOOKUP($B16,学校・選手入力!$A$9:$AF$115,6),"")</f>
        <v/>
      </c>
      <c r="N16" s="50"/>
      <c r="O16" s="50" t="str">
        <f>IF(B16&gt;0,VLOOKUP($B16,学校・選手入力!$A$9:$AF$115,7),"")</f>
        <v/>
      </c>
    </row>
    <row r="17" spans="1:15"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0"/>
      <c r="J17" s="50"/>
      <c r="K17" s="50"/>
      <c r="L17" s="50"/>
      <c r="M17" s="50" t="str">
        <f>IF(B17&gt;0,VLOOKUP($B17,学校・選手入力!$A$9:$AF$115,6),"")</f>
        <v/>
      </c>
      <c r="N17" s="50"/>
      <c r="O17" s="50" t="str">
        <f>IF(B17&gt;0,VLOOKUP($B17,学校・選手入力!$A$9:$AF$115,7),"")</f>
        <v/>
      </c>
    </row>
    <row r="18" spans="1:15"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0"/>
      <c r="J18" s="50"/>
      <c r="K18" s="50"/>
      <c r="L18" s="50"/>
      <c r="M18" s="50" t="str">
        <f>IF(B18&gt;0,VLOOKUP($B18,学校・選手入力!$A$9:$AF$115,6),"")</f>
        <v/>
      </c>
      <c r="N18" s="50"/>
      <c r="O18" s="50" t="str">
        <f>IF(B18&gt;0,VLOOKUP($B18,学校・選手入力!$A$9:$AF$115,7),"")</f>
        <v/>
      </c>
    </row>
    <row r="19" spans="1:15"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0"/>
      <c r="J19" s="50"/>
      <c r="K19" s="50"/>
      <c r="L19" s="50"/>
      <c r="M19" s="50" t="str">
        <f>IF(B19&gt;0,VLOOKUP($B19,学校・選手入力!$A$9:$AF$115,6),"")</f>
        <v/>
      </c>
      <c r="N19" s="50"/>
      <c r="O19" s="50" t="str">
        <f>IF(B19&gt;0,VLOOKUP($B19,学校・選手入力!$A$9:$AF$115,7),"")</f>
        <v/>
      </c>
    </row>
    <row r="20" spans="1:15"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0"/>
      <c r="J20" s="50"/>
      <c r="K20" s="50"/>
      <c r="L20" s="50"/>
      <c r="M20" s="50" t="str">
        <f>IF(B20&gt;0,VLOOKUP($B20,学校・選手入力!$A$9:$AF$115,6),"")</f>
        <v/>
      </c>
      <c r="N20" s="50"/>
      <c r="O20" s="50" t="str">
        <f>IF(B20&gt;0,VLOOKUP($B20,学校・選手入力!$A$9:$AF$115,7),"")</f>
        <v/>
      </c>
    </row>
    <row r="21" spans="1:15"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0"/>
      <c r="J21" s="50"/>
      <c r="K21" s="50"/>
      <c r="L21" s="50"/>
      <c r="M21" s="50" t="str">
        <f>IF(B21&gt;0,VLOOKUP($B21,学校・選手入力!$A$9:$AF$115,6),"")</f>
        <v/>
      </c>
      <c r="N21" s="50"/>
      <c r="O21" s="50" t="str">
        <f>IF(B21&gt;0,VLOOKUP($B21,学校・選手入力!$A$9:$AF$115,7),"")</f>
        <v/>
      </c>
    </row>
    <row r="22" spans="1:15"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0"/>
      <c r="J22" s="50"/>
      <c r="K22" s="50"/>
      <c r="L22" s="50"/>
      <c r="M22" s="50" t="str">
        <f>IF(B22&gt;0,VLOOKUP($B22,学校・選手入力!$A$9:$AF$115,6),"")</f>
        <v/>
      </c>
      <c r="N22" s="50"/>
      <c r="O22" s="50" t="str">
        <f>IF(B22&gt;0,VLOOKUP($B22,学校・選手入力!$A$9:$AF$115,7),"")</f>
        <v/>
      </c>
    </row>
    <row r="23" spans="1:15"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0"/>
      <c r="J23" s="50"/>
      <c r="K23" s="50"/>
      <c r="L23" s="50"/>
      <c r="M23" s="50" t="str">
        <f>IF(B23&gt;0,VLOOKUP($B23,学校・選手入力!$A$9:$AF$115,6),"")</f>
        <v/>
      </c>
      <c r="N23" s="50"/>
      <c r="O23" s="50" t="str">
        <f>IF(B23&gt;0,VLOOKUP($B23,学校・選手入力!$A$9:$AF$115,7),"")</f>
        <v/>
      </c>
    </row>
    <row r="24" spans="1:15"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0"/>
      <c r="J24" s="50"/>
      <c r="K24" s="50"/>
      <c r="L24" s="50"/>
      <c r="M24" s="50" t="str">
        <f>IF(B24&gt;0,VLOOKUP($B24,学校・選手入力!$A$9:$AF$115,6),"")</f>
        <v/>
      </c>
      <c r="N24" s="50"/>
      <c r="O24" s="50" t="str">
        <f>IF(B24&gt;0,VLOOKUP($B24,学校・選手入力!$A$9:$AF$115,7),"")</f>
        <v/>
      </c>
    </row>
    <row r="25" spans="1:15"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0"/>
      <c r="J25" s="50"/>
      <c r="K25" s="50"/>
      <c r="L25" s="50"/>
      <c r="M25" s="50" t="str">
        <f>IF(B25&gt;0,VLOOKUP($B25,学校・選手入力!$A$9:$AF$115,6),"")</f>
        <v/>
      </c>
      <c r="N25" s="50"/>
      <c r="O25" s="50" t="str">
        <f>IF(B25&gt;0,VLOOKUP($B25,学校・選手入力!$A$9:$AF$115,7),"")</f>
        <v/>
      </c>
    </row>
    <row r="26" spans="1:15"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0"/>
      <c r="J26" s="50"/>
      <c r="K26" s="50"/>
      <c r="L26" s="50"/>
      <c r="M26" s="50" t="str">
        <f>IF(B26&gt;0,VLOOKUP($B26,学校・選手入力!$A$9:$AF$115,6),"")</f>
        <v/>
      </c>
      <c r="N26" s="50"/>
      <c r="O26" s="50" t="str">
        <f>IF(B26&gt;0,VLOOKUP($B26,学校・選手入力!$A$9:$AF$115,7),"")</f>
        <v/>
      </c>
    </row>
    <row r="27" spans="1:15"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0"/>
      <c r="J27" s="50"/>
      <c r="K27" s="50"/>
      <c r="L27" s="50"/>
      <c r="M27" s="50" t="str">
        <f>IF(B27&gt;0,VLOOKUP($B27,学校・選手入力!$A$9:$AF$115,6),"")</f>
        <v/>
      </c>
      <c r="N27" s="50"/>
      <c r="O27" s="50" t="str">
        <f>IF(B27&gt;0,VLOOKUP($B27,学校・選手入力!$A$9:$AF$115,7),"")</f>
        <v/>
      </c>
    </row>
    <row r="28" spans="1:15"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0"/>
      <c r="J28" s="50"/>
      <c r="K28" s="50"/>
      <c r="L28" s="50"/>
      <c r="M28" s="50" t="str">
        <f>IF(B28&gt;0,VLOOKUP($B28,学校・選手入力!$A$9:$AF$115,6),"")</f>
        <v/>
      </c>
      <c r="N28" s="50"/>
      <c r="O28" s="50" t="str">
        <f>IF(B28&gt;0,VLOOKUP($B28,学校・選手入力!$A$9:$AF$115,7),"")</f>
        <v/>
      </c>
    </row>
    <row r="29" spans="1:15"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0"/>
      <c r="J29" s="50"/>
      <c r="K29" s="50"/>
      <c r="L29" s="50"/>
      <c r="M29" s="50" t="str">
        <f>IF(B29&gt;0,VLOOKUP($B29,学校・選手入力!$A$9:$AF$115,6),"")</f>
        <v/>
      </c>
      <c r="N29" s="50"/>
      <c r="O29" s="50" t="str">
        <f>IF(B29&gt;0,VLOOKUP($B29,学校・選手入力!$A$9:$AF$115,7),"")</f>
        <v/>
      </c>
    </row>
    <row r="30" spans="1:15"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0"/>
      <c r="J30" s="50"/>
      <c r="K30" s="50"/>
      <c r="L30" s="50"/>
      <c r="M30" s="50" t="str">
        <f>IF(B30&gt;0,VLOOKUP($B30,学校・選手入力!$A$9:$AF$115,6),"")</f>
        <v/>
      </c>
      <c r="N30" s="50"/>
      <c r="O30" s="50" t="str">
        <f>IF(B30&gt;0,VLOOKUP($B30,学校・選手入力!$A$9:$AF$115,7),"")</f>
        <v/>
      </c>
    </row>
    <row r="31" spans="1:15"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0"/>
      <c r="J31" s="50"/>
      <c r="K31" s="50"/>
      <c r="L31" s="50"/>
      <c r="M31" s="50" t="str">
        <f>IF(B31&gt;0,VLOOKUP($B31,学校・選手入力!$A$9:$AF$115,6),"")</f>
        <v/>
      </c>
      <c r="N31" s="50"/>
      <c r="O31" s="50" t="str">
        <f>IF(B31&gt;0,VLOOKUP($B31,学校・選手入力!$A$9:$AF$115,7),"")</f>
        <v/>
      </c>
    </row>
    <row r="32" spans="1:15"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0"/>
      <c r="J32" s="50"/>
      <c r="K32" s="50"/>
      <c r="L32" s="50"/>
      <c r="M32" s="50" t="str">
        <f>IF(B32&gt;0,VLOOKUP($B32,学校・選手入力!$A$9:$AF$115,6),"")</f>
        <v/>
      </c>
      <c r="N32" s="50"/>
      <c r="O32" s="50" t="str">
        <f>IF(B32&gt;0,VLOOKUP($B32,学校・選手入力!$A$9:$AF$115,7),"")</f>
        <v/>
      </c>
    </row>
    <row r="33" spans="1:15"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0"/>
      <c r="J33" s="50"/>
      <c r="K33" s="50"/>
      <c r="L33" s="50"/>
      <c r="M33" s="50" t="str">
        <f>IF(B33&gt;0,VLOOKUP($B33,学校・選手入力!$A$9:$AF$115,6),"")</f>
        <v/>
      </c>
      <c r="N33" s="50"/>
      <c r="O33" s="50" t="str">
        <f>IF(B33&gt;0,VLOOKUP($B33,学校・選手入力!$A$9:$AF$115,7),"")</f>
        <v/>
      </c>
    </row>
    <row r="34" spans="1:15"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0"/>
      <c r="J34" s="50"/>
      <c r="K34" s="50"/>
      <c r="L34" s="50"/>
      <c r="M34" s="50" t="str">
        <f>IF(B34&gt;0,VLOOKUP($B34,学校・選手入力!$A$9:$AF$115,6),"")</f>
        <v/>
      </c>
      <c r="N34" s="50"/>
      <c r="O34" s="50" t="str">
        <f>IF(B34&gt;0,VLOOKUP($B34,学校・選手入力!$A$9:$AF$115,7),"")</f>
        <v/>
      </c>
    </row>
    <row r="35" spans="1:15"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0"/>
      <c r="J35" s="50"/>
      <c r="K35" s="50"/>
      <c r="L35" s="50"/>
      <c r="M35" s="50" t="str">
        <f>IF(B35&gt;0,VLOOKUP($B35,学校・選手入力!$A$9:$AF$115,6),"")</f>
        <v/>
      </c>
      <c r="N35" s="50"/>
      <c r="O35" s="50" t="str">
        <f>IF(B35&gt;0,VLOOKUP($B35,学校・選手入力!$A$9:$AF$115,7),"")</f>
        <v/>
      </c>
    </row>
    <row r="36" spans="1:15"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0"/>
      <c r="J36" s="50"/>
      <c r="K36" s="50"/>
      <c r="L36" s="50"/>
      <c r="M36" s="50" t="str">
        <f>IF(B36&gt;0,VLOOKUP($B36,学校・選手入力!$A$9:$AF$115,6),"")</f>
        <v/>
      </c>
      <c r="N36" s="50"/>
      <c r="O36" s="50" t="str">
        <f>IF(B36&gt;0,VLOOKUP($B36,学校・選手入力!$A$9:$AF$115,7),"")</f>
        <v/>
      </c>
    </row>
    <row r="37" spans="1:15"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0"/>
      <c r="J37" s="50"/>
      <c r="K37" s="50"/>
      <c r="L37" s="50"/>
      <c r="M37" s="50" t="str">
        <f>IF(B37&gt;0,VLOOKUP($B37,学校・選手入力!$A$9:$AF$115,6),"")</f>
        <v/>
      </c>
      <c r="N37" s="50"/>
      <c r="O37" s="50" t="str">
        <f>IF(B37&gt;0,VLOOKUP($B37,学校・選手入力!$A$9:$AF$115,7),"")</f>
        <v/>
      </c>
    </row>
    <row r="38" spans="1:15"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0"/>
      <c r="J38" s="50"/>
      <c r="K38" s="50"/>
      <c r="L38" s="50"/>
      <c r="M38" s="50" t="str">
        <f>IF(B38&gt;0,VLOOKUP($B38,学校・選手入力!$A$9:$AF$115,6),"")</f>
        <v/>
      </c>
      <c r="N38" s="50"/>
      <c r="O38" s="50" t="str">
        <f>IF(B38&gt;0,VLOOKUP($B38,学校・選手入力!$A$9:$AF$115,7),"")</f>
        <v/>
      </c>
    </row>
    <row r="39" spans="1:15"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0"/>
      <c r="J39" s="50"/>
      <c r="K39" s="50"/>
      <c r="L39" s="50"/>
      <c r="M39" s="50" t="str">
        <f>IF(B39&gt;0,VLOOKUP($B39,学校・選手入力!$A$9:$AF$115,6),"")</f>
        <v/>
      </c>
      <c r="N39" s="50"/>
      <c r="O39" s="50" t="str">
        <f>IF(B39&gt;0,VLOOKUP($B39,学校・選手入力!$A$9:$AF$115,7),"")</f>
        <v/>
      </c>
    </row>
    <row r="40" spans="1:15">
      <c r="A40" t="str">
        <f>学校・選手入力!A33&amp;" "&amp;学校・選手入力!B33&amp;学校・選手入力!C33</f>
        <v xml:space="preserve">25 </v>
      </c>
      <c r="D40" s="6"/>
      <c r="E40" s="6"/>
      <c r="F40" s="6"/>
      <c r="G40" s="6"/>
      <c r="H40" s="6"/>
      <c r="I40" s="6"/>
      <c r="J40" s="6"/>
      <c r="K40" s="6"/>
      <c r="L40" s="6"/>
      <c r="M40" s="6"/>
      <c r="N40" s="6"/>
      <c r="O40" s="6"/>
    </row>
    <row r="41" spans="1:15">
      <c r="A41" t="str">
        <f>学校・選手入力!A34&amp;" "&amp;学校・選手入力!B34&amp;学校・選手入力!C34</f>
        <v xml:space="preserve">26 </v>
      </c>
      <c r="D41" s="6"/>
      <c r="E41" s="6" t="s">
        <v>170</v>
      </c>
      <c r="F41" s="6"/>
      <c r="G41" s="6"/>
      <c r="H41" s="6" t="s">
        <v>178</v>
      </c>
      <c r="I41" s="6"/>
      <c r="J41" s="6"/>
      <c r="K41" s="6"/>
      <c r="L41" s="6"/>
      <c r="M41" s="6"/>
      <c r="N41" s="6"/>
      <c r="O41" s="6"/>
    </row>
    <row r="42" spans="1:15" ht="13.5" customHeight="1">
      <c r="A42" t="str">
        <f>学校・選手入力!A35&amp;" "&amp;学校・選手入力!B35&amp;学校・選手入力!C35</f>
        <v xml:space="preserve">27 </v>
      </c>
      <c r="D42" s="6"/>
      <c r="E42" s="6"/>
      <c r="F42" s="6"/>
      <c r="G42" s="6"/>
      <c r="H42" s="6"/>
      <c r="I42" s="6"/>
      <c r="J42" s="6"/>
      <c r="K42" s="6"/>
      <c r="L42" s="6"/>
      <c r="M42" s="6"/>
      <c r="N42" s="6"/>
      <c r="O42" s="6"/>
    </row>
    <row r="43" spans="1:15">
      <c r="A43" t="str">
        <f>学校・選手入力!A36&amp;" "&amp;学校・選手入力!B36&amp;学校・選手入力!C36</f>
        <v xml:space="preserve">28 </v>
      </c>
      <c r="D43" s="6"/>
      <c r="E43" s="6" t="s">
        <v>171</v>
      </c>
      <c r="F43" s="6"/>
      <c r="G43" s="6"/>
      <c r="H43" s="6"/>
      <c r="I43" s="6"/>
      <c r="J43" s="6"/>
      <c r="K43" s="6"/>
      <c r="L43" s="6"/>
      <c r="M43" s="6"/>
      <c r="N43" s="6"/>
      <c r="O43" s="6"/>
    </row>
    <row r="44" spans="1:15">
      <c r="A44" t="str">
        <f>学校・選手入力!A37&amp;" "&amp;学校・選手入力!B37&amp;学校・選手入力!C37</f>
        <v xml:space="preserve">29 </v>
      </c>
      <c r="D44" s="6"/>
      <c r="E44" s="6"/>
      <c r="F44" s="6"/>
      <c r="G44" s="6"/>
      <c r="H44" s="6" t="s">
        <v>172</v>
      </c>
      <c r="I44" s="6"/>
      <c r="J44" s="6"/>
      <c r="K44" s="6"/>
      <c r="L44" s="6"/>
      <c r="M44" s="6"/>
      <c r="N44" s="6"/>
      <c r="O44" s="6"/>
    </row>
    <row r="45" spans="1:15">
      <c r="A45" t="str">
        <f>学校・選手入力!A38&amp;" "&amp;学校・選手入力!B38&amp;学校・選手入力!C38</f>
        <v xml:space="preserve">30 </v>
      </c>
      <c r="D45" s="6"/>
      <c r="E45" s="6"/>
      <c r="F45" s="6"/>
      <c r="G45" s="6"/>
      <c r="H45" s="6"/>
      <c r="I45" s="6"/>
      <c r="J45" s="6"/>
      <c r="K45" s="6"/>
      <c r="L45" s="6"/>
      <c r="M45" s="6"/>
      <c r="N45" s="6"/>
      <c r="O45" s="6"/>
    </row>
    <row r="46" spans="1:15">
      <c r="A46" t="str">
        <f>学校・選手入力!A39&amp;" "&amp;学校・選手入力!B39&amp;学校・選手入力!C39</f>
        <v xml:space="preserve">31 </v>
      </c>
      <c r="D46" s="6"/>
      <c r="E46" s="6" t="s">
        <v>173</v>
      </c>
      <c r="F46" s="6"/>
      <c r="G46" s="6"/>
      <c r="H46" s="6"/>
      <c r="I46" s="6"/>
      <c r="J46" s="6"/>
      <c r="K46" s="6"/>
      <c r="L46" s="6"/>
      <c r="M46" s="6"/>
      <c r="N46" s="6"/>
      <c r="O46" s="6"/>
    </row>
    <row r="47" spans="1:15">
      <c r="A47" t="str">
        <f>学校・選手入力!A40&amp;" "&amp;学校・選手入力!B40&amp;学校・選手入力!C40</f>
        <v xml:space="preserve">32 </v>
      </c>
      <c r="D47" s="6"/>
      <c r="E47" s="6"/>
      <c r="F47" s="6"/>
      <c r="G47" s="6"/>
      <c r="H47" s="6"/>
      <c r="I47" s="6"/>
      <c r="J47" s="6"/>
      <c r="K47" s="6"/>
      <c r="L47" s="6"/>
      <c r="M47" s="6"/>
      <c r="N47" s="6"/>
      <c r="O47" s="6"/>
    </row>
    <row r="48" spans="1:15">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c r="O48" s="6"/>
    </row>
    <row r="49" spans="1:15">
      <c r="A49" t="str">
        <f>学校・選手入力!A42&amp;" "&amp;学校・選手入力!B42&amp;学校・選手入力!C42</f>
        <v xml:space="preserve">34 </v>
      </c>
      <c r="D49" s="6"/>
      <c r="E49" s="6"/>
      <c r="F49" s="6"/>
      <c r="G49" s="6"/>
      <c r="H49" s="6"/>
      <c r="I49" s="6"/>
      <c r="J49" s="6"/>
      <c r="K49" s="6"/>
      <c r="L49" s="6"/>
      <c r="M49" s="6"/>
      <c r="N49" s="6"/>
      <c r="O49" s="6"/>
    </row>
    <row r="50" spans="1:15" ht="14.25">
      <c r="A50" t="str">
        <f>学校・選手入力!A43&amp;" "&amp;学校・選手入力!B43&amp;学校・選手入力!C43</f>
        <v xml:space="preserve">35 </v>
      </c>
      <c r="D50" s="6"/>
      <c r="E50" s="6"/>
      <c r="F50" s="18" t="s">
        <v>188</v>
      </c>
      <c r="G50" s="81">
        <f>学校・選手入力!R3</f>
        <v>0</v>
      </c>
      <c r="H50" s="82"/>
      <c r="I50" s="82"/>
      <c r="J50" s="18" t="s">
        <v>189</v>
      </c>
      <c r="K50" s="18"/>
      <c r="L50" s="18"/>
      <c r="M50" s="6"/>
      <c r="N50" s="6"/>
      <c r="O50" s="6"/>
    </row>
    <row r="51" spans="1:15">
      <c r="A51" t="str">
        <f>学校・選手入力!A44&amp;" "&amp;学校・選手入力!B44&amp;学校・選手入力!C44</f>
        <v xml:space="preserve">36 </v>
      </c>
      <c r="D51" s="6"/>
      <c r="E51" s="6"/>
      <c r="F51" s="6"/>
      <c r="G51" s="6"/>
      <c r="H51" s="6"/>
      <c r="I51" s="6"/>
      <c r="J51" s="6"/>
      <c r="K51" s="6"/>
      <c r="L51" s="6"/>
      <c r="M51" s="6"/>
      <c r="N51" s="6"/>
      <c r="O51" s="6"/>
    </row>
    <row r="52" spans="1:15">
      <c r="A52" t="str">
        <f>学校・選手入力!A45&amp;" "&amp;学校・選手入力!B45&amp;学校・選手入力!C45</f>
        <v xml:space="preserve">37 </v>
      </c>
      <c r="D52" s="6"/>
      <c r="E52" s="6"/>
      <c r="F52" s="6"/>
      <c r="G52" s="6"/>
      <c r="H52" s="6"/>
      <c r="I52" s="6"/>
      <c r="J52" s="6"/>
      <c r="K52" s="6"/>
      <c r="L52" s="6"/>
      <c r="M52" s="6"/>
      <c r="N52" s="6"/>
      <c r="O52" s="6"/>
    </row>
    <row r="53" spans="1:15">
      <c r="A53" t="str">
        <f>学校・選手入力!A46&amp;" "&amp;学校・選手入力!B46&amp;学校・選手入力!C46</f>
        <v xml:space="preserve">38 </v>
      </c>
      <c r="D53" s="6"/>
      <c r="E53" s="6" t="s">
        <v>177</v>
      </c>
      <c r="F53" s="6"/>
      <c r="G53" s="6"/>
      <c r="H53" s="6"/>
      <c r="I53" s="6"/>
      <c r="J53" s="6"/>
      <c r="K53" s="6"/>
      <c r="L53" s="6"/>
      <c r="M53" s="6"/>
      <c r="N53" s="6"/>
      <c r="O53" s="6"/>
    </row>
    <row r="54" spans="1:15">
      <c r="A54" t="str">
        <f>学校・選手入力!A47&amp;" "&amp;学校・選手入力!B47&amp;学校・選手入力!C47</f>
        <v xml:space="preserve">39 </v>
      </c>
      <c r="D54" s="6"/>
      <c r="E54" s="6"/>
      <c r="F54" s="6"/>
      <c r="G54" s="6"/>
      <c r="H54" s="6"/>
      <c r="I54" s="6"/>
      <c r="J54" s="6"/>
      <c r="K54" s="6"/>
      <c r="L54" s="6"/>
      <c r="M54" s="6"/>
      <c r="N54" s="6"/>
      <c r="O54" s="6"/>
    </row>
    <row r="55" spans="1:15">
      <c r="A55" t="str">
        <f>学校・選手入力!A48&amp;" "&amp;学校・選手入力!B48&amp;学校・選手入力!C48</f>
        <v xml:space="preserve">40 </v>
      </c>
      <c r="D55" s="6"/>
      <c r="E55" s="6"/>
      <c r="F55" s="6"/>
      <c r="G55" s="6"/>
      <c r="H55" s="6"/>
      <c r="I55" s="6"/>
      <c r="J55" s="6"/>
      <c r="K55" s="6"/>
      <c r="L55" s="6"/>
      <c r="M55" s="6"/>
      <c r="N55" s="6"/>
      <c r="O55" s="6"/>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E1:F1"/>
    <mergeCell ref="F12:G12"/>
    <mergeCell ref="F13:G13"/>
    <mergeCell ref="E15:F15"/>
    <mergeCell ref="F10:G10"/>
    <mergeCell ref="G15:H15"/>
    <mergeCell ref="G50:I50"/>
    <mergeCell ref="F11:G11"/>
    <mergeCell ref="D3:E3"/>
    <mergeCell ref="F5:G5"/>
    <mergeCell ref="F6:H6"/>
    <mergeCell ref="F7:G7"/>
    <mergeCell ref="F8:G8"/>
    <mergeCell ref="F9:G9"/>
    <mergeCell ref="H5:P5"/>
  </mergeCells>
  <phoneticPr fontId="1"/>
  <pageMargins left="0.78740157480314965" right="0.78740157480314965" top="0.98425196850393704" bottom="0.98425196850393704" header="0.51181102362204722" footer="0.51181102362204722"/>
  <pageSetup paperSize="9" scale="9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P126"/>
  <sheetViews>
    <sheetView showZeros="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1" max="11" width="8.875" customWidth="1"/>
    <col min="13" max="13" width="8" customWidth="1"/>
    <col min="14" max="14" width="8.25" customWidth="1"/>
  </cols>
  <sheetData>
    <row r="1" spans="1:16" ht="29.25" customHeight="1">
      <c r="D1" s="8"/>
      <c r="E1" s="76">
        <f>学校・選手入力!D3</f>
        <v>2023</v>
      </c>
      <c r="F1" s="76"/>
      <c r="G1" s="33" t="s">
        <v>214</v>
      </c>
      <c r="H1" s="7"/>
      <c r="I1" s="7"/>
      <c r="J1" s="7"/>
      <c r="K1" s="7"/>
      <c r="L1" s="7"/>
      <c r="M1" s="7"/>
      <c r="N1" s="9"/>
      <c r="O1" s="9"/>
    </row>
    <row r="2" spans="1:16" ht="7.5" customHeight="1" thickBot="1"/>
    <row r="3" spans="1:16" ht="30" customHeight="1" thickBot="1">
      <c r="D3" s="84" t="str">
        <f>学校・選手入力!E3&amp;"子"</f>
        <v>子</v>
      </c>
      <c r="E3" s="85"/>
      <c r="F3" s="25"/>
      <c r="G3" s="25"/>
      <c r="H3" s="25"/>
      <c r="I3" s="25"/>
      <c r="J3" s="25"/>
      <c r="K3" s="25"/>
      <c r="L3" s="25"/>
      <c r="M3" s="25"/>
      <c r="N3" s="25"/>
      <c r="O3" s="25"/>
      <c r="P3" s="25"/>
    </row>
    <row r="4" spans="1:16">
      <c r="D4" s="25"/>
      <c r="E4" s="25"/>
      <c r="F4" s="25"/>
      <c r="G4" s="25"/>
      <c r="H4" s="25"/>
      <c r="I4" s="25"/>
      <c r="J4" s="25"/>
      <c r="K4" s="25"/>
      <c r="L4" s="25"/>
      <c r="M4" s="25"/>
      <c r="N4" s="25"/>
      <c r="O4" s="25"/>
      <c r="P4" s="25"/>
    </row>
    <row r="5" spans="1:16">
      <c r="D5" s="25"/>
      <c r="E5" s="60" t="s">
        <v>134</v>
      </c>
      <c r="F5" s="83">
        <f>学校・選手入力!B3</f>
        <v>0</v>
      </c>
      <c r="G5" s="83"/>
      <c r="H5" s="91" t="s">
        <v>277</v>
      </c>
      <c r="I5" s="91"/>
      <c r="J5" s="91"/>
      <c r="K5" s="91"/>
      <c r="L5" s="91"/>
      <c r="M5" s="91"/>
      <c r="N5" s="91"/>
      <c r="O5" s="91"/>
      <c r="P5" s="91"/>
    </row>
    <row r="6" spans="1:16" ht="14.25">
      <c r="D6" s="25"/>
      <c r="E6" s="60" t="s">
        <v>157</v>
      </c>
      <c r="F6" s="92">
        <f>学校・選手入力!H3</f>
        <v>0</v>
      </c>
      <c r="G6" s="93"/>
      <c r="H6" s="93"/>
      <c r="I6" s="56"/>
      <c r="J6" s="57"/>
      <c r="K6" s="57"/>
      <c r="L6" s="56"/>
      <c r="M6" s="56"/>
      <c r="N6" s="25"/>
      <c r="O6" s="25"/>
      <c r="P6" s="25"/>
    </row>
    <row r="7" spans="1:16">
      <c r="D7" s="25"/>
      <c r="E7" s="60" t="s">
        <v>158</v>
      </c>
      <c r="F7" s="90">
        <f>学校・選手入力!N3</f>
        <v>0</v>
      </c>
      <c r="G7" s="77"/>
      <c r="H7" s="55"/>
      <c r="I7" s="56"/>
      <c r="J7" s="56"/>
      <c r="K7" s="56"/>
      <c r="L7" s="56"/>
      <c r="M7" s="56"/>
      <c r="N7" s="25"/>
      <c r="O7" s="25"/>
      <c r="P7" s="25"/>
    </row>
    <row r="8" spans="1:16">
      <c r="D8" s="25"/>
      <c r="E8" s="60" t="s">
        <v>164</v>
      </c>
      <c r="F8" s="94">
        <f>学校・選手入力!P3</f>
        <v>0</v>
      </c>
      <c r="G8" s="92"/>
      <c r="H8" s="55"/>
      <c r="I8" s="56"/>
      <c r="J8" s="56"/>
      <c r="K8" s="56"/>
      <c r="L8" s="56"/>
      <c r="M8" s="56"/>
      <c r="N8" s="25"/>
      <c r="O8" s="25"/>
      <c r="P8" s="25"/>
    </row>
    <row r="9" spans="1:16">
      <c r="D9" s="25"/>
      <c r="E9" s="40" t="s">
        <v>156</v>
      </c>
      <c r="F9" s="83"/>
      <c r="G9" s="83"/>
      <c r="H9" s="59" t="s">
        <v>210</v>
      </c>
      <c r="I9" s="56"/>
      <c r="J9" s="56"/>
      <c r="K9" s="56"/>
      <c r="L9" s="56"/>
      <c r="M9" s="56"/>
      <c r="N9" s="25"/>
      <c r="O9" s="25"/>
      <c r="P9" s="25"/>
    </row>
    <row r="10" spans="1:16">
      <c r="D10" s="25"/>
      <c r="E10" s="60" t="s">
        <v>159</v>
      </c>
      <c r="F10" s="95">
        <f>学校・選手入力!B6</f>
        <v>0</v>
      </c>
      <c r="G10" s="95"/>
      <c r="H10" s="56" t="s">
        <v>163</v>
      </c>
      <c r="I10" s="56"/>
      <c r="J10" s="56"/>
      <c r="K10" s="56"/>
      <c r="L10" s="56"/>
      <c r="M10" s="56"/>
      <c r="N10" s="25"/>
      <c r="O10" s="25"/>
      <c r="P10" s="25"/>
    </row>
    <row r="11" spans="1:16">
      <c r="D11" s="25"/>
      <c r="E11" s="60" t="s">
        <v>160</v>
      </c>
      <c r="F11" s="83"/>
      <c r="G11" s="83"/>
      <c r="H11" s="56" t="s">
        <v>163</v>
      </c>
      <c r="I11" s="56"/>
      <c r="J11" s="56"/>
      <c r="K11" s="56"/>
      <c r="L11" s="56"/>
      <c r="M11" s="56"/>
      <c r="N11" s="25"/>
      <c r="O11" s="25"/>
      <c r="P11" s="25"/>
    </row>
    <row r="12" spans="1:16">
      <c r="D12" s="25"/>
      <c r="E12" s="61" t="s">
        <v>161</v>
      </c>
      <c r="F12" s="83"/>
      <c r="G12" s="83"/>
      <c r="H12" s="56"/>
      <c r="I12" s="56"/>
      <c r="J12" s="56"/>
      <c r="K12" s="56"/>
      <c r="L12" s="56"/>
      <c r="M12" s="56"/>
      <c r="N12" s="25"/>
      <c r="O12" s="25"/>
      <c r="P12" s="25"/>
    </row>
    <row r="13" spans="1:16">
      <c r="D13" s="25"/>
      <c r="E13" s="60" t="s">
        <v>162</v>
      </c>
      <c r="F13" s="83"/>
      <c r="G13" s="83"/>
      <c r="H13" s="56"/>
      <c r="I13" s="56"/>
      <c r="J13" s="56"/>
      <c r="K13" s="56"/>
      <c r="L13" s="56"/>
      <c r="M13" s="56"/>
      <c r="N13" s="25"/>
      <c r="O13" s="25"/>
      <c r="P13" s="25"/>
    </row>
    <row r="14" spans="1:16">
      <c r="D14" s="6"/>
      <c r="E14" s="6"/>
      <c r="F14" s="6"/>
      <c r="G14" s="6"/>
      <c r="H14" s="6"/>
      <c r="I14" s="6"/>
      <c r="J14" s="6"/>
      <c r="K14" s="6"/>
      <c r="L14" s="6"/>
      <c r="M14" s="6"/>
      <c r="N14" s="6"/>
      <c r="O14" s="6"/>
    </row>
    <row r="15" spans="1:16" ht="26.25" customHeight="1" thickBot="1">
      <c r="A15" s="16" t="s">
        <v>185</v>
      </c>
      <c r="B15" s="17" t="s">
        <v>184</v>
      </c>
      <c r="D15" s="10" t="s">
        <v>165</v>
      </c>
      <c r="E15" s="88" t="s">
        <v>183</v>
      </c>
      <c r="F15" s="89"/>
      <c r="G15" s="86" t="s">
        <v>179</v>
      </c>
      <c r="H15" s="87"/>
      <c r="I15" s="14" t="s">
        <v>182</v>
      </c>
      <c r="J15" s="13" t="s">
        <v>181</v>
      </c>
      <c r="K15" s="21" t="s">
        <v>202</v>
      </c>
      <c r="L15" s="22" t="s">
        <v>204</v>
      </c>
      <c r="M15" s="12" t="s">
        <v>154</v>
      </c>
      <c r="N15" s="11" t="s">
        <v>169</v>
      </c>
      <c r="O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3"/>
      <c r="K16" s="50"/>
      <c r="L16" s="50"/>
      <c r="M16" s="50" t="str">
        <f>IF(B16&gt;0,VLOOKUP($B16,学校・選手入力!$A$9:$AF$115,6),"")</f>
        <v/>
      </c>
      <c r="N16" s="50"/>
      <c r="O16" s="50" t="str">
        <f>IF(B16&gt;0,VLOOKUP($B16,学校・選手入力!$A$9:$AF$115,7),"")</f>
        <v/>
      </c>
    </row>
    <row r="17" spans="1:15"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3"/>
      <c r="K17" s="50"/>
      <c r="L17" s="50"/>
      <c r="M17" s="50" t="str">
        <f>IF(B17&gt;0,VLOOKUP($B17,学校・選手入力!$A$9:$AF$115,6),"")</f>
        <v/>
      </c>
      <c r="N17" s="50"/>
      <c r="O17" s="50" t="str">
        <f>IF(B17&gt;0,VLOOKUP($B17,学校・選手入力!$A$9:$AF$115,7),"")</f>
        <v/>
      </c>
    </row>
    <row r="18" spans="1:15"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3"/>
      <c r="K18" s="50"/>
      <c r="L18" s="50"/>
      <c r="M18" s="50" t="str">
        <f>IF(B18&gt;0,VLOOKUP($B18,学校・選手入力!$A$9:$AF$115,6),"")</f>
        <v/>
      </c>
      <c r="N18" s="50"/>
      <c r="O18" s="50" t="str">
        <f>IF(B18&gt;0,VLOOKUP($B18,学校・選手入力!$A$9:$AF$115,7),"")</f>
        <v/>
      </c>
    </row>
    <row r="19" spans="1:15"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3"/>
      <c r="K19" s="50"/>
      <c r="L19" s="50"/>
      <c r="M19" s="50" t="str">
        <f>IF(B19&gt;0,VLOOKUP($B19,学校・選手入力!$A$9:$AF$115,6),"")</f>
        <v/>
      </c>
      <c r="N19" s="50"/>
      <c r="O19" s="50" t="str">
        <f>IF(B19&gt;0,VLOOKUP($B19,学校・選手入力!$A$9:$AF$115,7),"")</f>
        <v/>
      </c>
    </row>
    <row r="20" spans="1:15"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3"/>
      <c r="K20" s="50"/>
      <c r="L20" s="50"/>
      <c r="M20" s="50" t="str">
        <f>IF(B20&gt;0,VLOOKUP($B20,学校・選手入力!$A$9:$AF$115,6),"")</f>
        <v/>
      </c>
      <c r="N20" s="50"/>
      <c r="O20" s="50" t="str">
        <f>IF(B20&gt;0,VLOOKUP($B20,学校・選手入力!$A$9:$AF$115,7),"")</f>
        <v/>
      </c>
    </row>
    <row r="21" spans="1:15"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3"/>
      <c r="K21" s="50"/>
      <c r="L21" s="50"/>
      <c r="M21" s="50" t="str">
        <f>IF(B21&gt;0,VLOOKUP($B21,学校・選手入力!$A$9:$AF$115,6),"")</f>
        <v/>
      </c>
      <c r="N21" s="50"/>
      <c r="O21" s="50" t="str">
        <f>IF(B21&gt;0,VLOOKUP($B21,学校・選手入力!$A$9:$AF$115,7),"")</f>
        <v/>
      </c>
    </row>
    <row r="22" spans="1:15"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3"/>
      <c r="K22" s="50"/>
      <c r="L22" s="50"/>
      <c r="M22" s="50" t="str">
        <f>IF(B22&gt;0,VLOOKUP($B22,学校・選手入力!$A$9:$AF$115,6),"")</f>
        <v/>
      </c>
      <c r="N22" s="50"/>
      <c r="O22" s="50" t="str">
        <f>IF(B22&gt;0,VLOOKUP($B22,学校・選手入力!$A$9:$AF$115,7),"")</f>
        <v/>
      </c>
    </row>
    <row r="23" spans="1:15"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3"/>
      <c r="K23" s="50"/>
      <c r="L23" s="50"/>
      <c r="M23" s="50" t="str">
        <f>IF(B23&gt;0,VLOOKUP($B23,学校・選手入力!$A$9:$AF$115,6),"")</f>
        <v/>
      </c>
      <c r="N23" s="50"/>
      <c r="O23" s="50" t="str">
        <f>IF(B23&gt;0,VLOOKUP($B23,学校・選手入力!$A$9:$AF$115,7),"")</f>
        <v/>
      </c>
    </row>
    <row r="24" spans="1:15"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3"/>
      <c r="K24" s="50"/>
      <c r="L24" s="50"/>
      <c r="M24" s="50" t="str">
        <f>IF(B24&gt;0,VLOOKUP($B24,学校・選手入力!$A$9:$AF$115,6),"")</f>
        <v/>
      </c>
      <c r="N24" s="50"/>
      <c r="O24" s="50" t="str">
        <f>IF(B24&gt;0,VLOOKUP($B24,学校・選手入力!$A$9:$AF$115,7),"")</f>
        <v/>
      </c>
    </row>
    <row r="25" spans="1:15"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3"/>
      <c r="K25" s="50"/>
      <c r="L25" s="50"/>
      <c r="M25" s="50" t="str">
        <f>IF(B25&gt;0,VLOOKUP($B25,学校・選手入力!$A$9:$AF$115,6),"")</f>
        <v/>
      </c>
      <c r="N25" s="50"/>
      <c r="O25" s="50" t="str">
        <f>IF(B25&gt;0,VLOOKUP($B25,学校・選手入力!$A$9:$AF$115,7),"")</f>
        <v/>
      </c>
    </row>
    <row r="26" spans="1:15"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3"/>
      <c r="K26" s="50"/>
      <c r="L26" s="50"/>
      <c r="M26" s="50" t="str">
        <f>IF(B26&gt;0,VLOOKUP($B26,学校・選手入力!$A$9:$AF$115,6),"")</f>
        <v/>
      </c>
      <c r="N26" s="50"/>
      <c r="O26" s="50" t="str">
        <f>IF(B26&gt;0,VLOOKUP($B26,学校・選手入力!$A$9:$AF$115,7),"")</f>
        <v/>
      </c>
    </row>
    <row r="27" spans="1:15"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3"/>
      <c r="K27" s="50"/>
      <c r="L27" s="50"/>
      <c r="M27" s="50" t="str">
        <f>IF(B27&gt;0,VLOOKUP($B27,学校・選手入力!$A$9:$AF$115,6),"")</f>
        <v/>
      </c>
      <c r="N27" s="50"/>
      <c r="O27" s="50" t="str">
        <f>IF(B27&gt;0,VLOOKUP($B27,学校・選手入力!$A$9:$AF$115,7),"")</f>
        <v/>
      </c>
    </row>
    <row r="28" spans="1:15"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3"/>
      <c r="K28" s="50"/>
      <c r="L28" s="50"/>
      <c r="M28" s="50" t="str">
        <f>IF(B28&gt;0,VLOOKUP($B28,学校・選手入力!$A$9:$AF$115,6),"")</f>
        <v/>
      </c>
      <c r="N28" s="50"/>
      <c r="O28" s="50" t="str">
        <f>IF(B28&gt;0,VLOOKUP($B28,学校・選手入力!$A$9:$AF$115,7),"")</f>
        <v/>
      </c>
    </row>
    <row r="29" spans="1:15"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3"/>
      <c r="K29" s="50"/>
      <c r="L29" s="50"/>
      <c r="M29" s="50" t="str">
        <f>IF(B29&gt;0,VLOOKUP($B29,学校・選手入力!$A$9:$AF$115,6),"")</f>
        <v/>
      </c>
      <c r="N29" s="50"/>
      <c r="O29" s="50" t="str">
        <f>IF(B29&gt;0,VLOOKUP($B29,学校・選手入力!$A$9:$AF$115,7),"")</f>
        <v/>
      </c>
    </row>
    <row r="30" spans="1:15"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3"/>
      <c r="K30" s="50"/>
      <c r="L30" s="50"/>
      <c r="M30" s="50" t="str">
        <f>IF(B30&gt;0,VLOOKUP($B30,学校・選手入力!$A$9:$AF$115,6),"")</f>
        <v/>
      </c>
      <c r="N30" s="50"/>
      <c r="O30" s="50" t="str">
        <f>IF(B30&gt;0,VLOOKUP($B30,学校・選手入力!$A$9:$AF$115,7),"")</f>
        <v/>
      </c>
    </row>
    <row r="31" spans="1:15"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3"/>
      <c r="K31" s="50"/>
      <c r="L31" s="50"/>
      <c r="M31" s="50" t="str">
        <f>IF(B31&gt;0,VLOOKUP($B31,学校・選手入力!$A$9:$AF$115,6),"")</f>
        <v/>
      </c>
      <c r="N31" s="50"/>
      <c r="O31" s="50" t="str">
        <f>IF(B31&gt;0,VLOOKUP($B31,学校・選手入力!$A$9:$AF$115,7),"")</f>
        <v/>
      </c>
    </row>
    <row r="32" spans="1:15"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3"/>
      <c r="K32" s="50"/>
      <c r="L32" s="50"/>
      <c r="M32" s="50" t="str">
        <f>IF(B32&gt;0,VLOOKUP($B32,学校・選手入力!$A$9:$AF$115,6),"")</f>
        <v/>
      </c>
      <c r="N32" s="50"/>
      <c r="O32" s="50" t="str">
        <f>IF(B32&gt;0,VLOOKUP($B32,学校・選手入力!$A$9:$AF$115,7),"")</f>
        <v/>
      </c>
    </row>
    <row r="33" spans="1:15"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3"/>
      <c r="K33" s="50"/>
      <c r="L33" s="50"/>
      <c r="M33" s="50" t="str">
        <f>IF(B33&gt;0,VLOOKUP($B33,学校・選手入力!$A$9:$AF$115,6),"")</f>
        <v/>
      </c>
      <c r="N33" s="50"/>
      <c r="O33" s="50" t="str">
        <f>IF(B33&gt;0,VLOOKUP($B33,学校・選手入力!$A$9:$AF$115,7),"")</f>
        <v/>
      </c>
    </row>
    <row r="34" spans="1:15"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3"/>
      <c r="K34" s="50"/>
      <c r="L34" s="50"/>
      <c r="M34" s="50" t="str">
        <f>IF(B34&gt;0,VLOOKUP($B34,学校・選手入力!$A$9:$AF$115,6),"")</f>
        <v/>
      </c>
      <c r="N34" s="50"/>
      <c r="O34" s="50" t="str">
        <f>IF(B34&gt;0,VLOOKUP($B34,学校・選手入力!$A$9:$AF$115,7),"")</f>
        <v/>
      </c>
    </row>
    <row r="35" spans="1:15"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3"/>
      <c r="K35" s="50"/>
      <c r="L35" s="50"/>
      <c r="M35" s="50" t="str">
        <f>IF(B35&gt;0,VLOOKUP($B35,学校・選手入力!$A$9:$AF$115,6),"")</f>
        <v/>
      </c>
      <c r="N35" s="50"/>
      <c r="O35" s="50" t="str">
        <f>IF(B35&gt;0,VLOOKUP($B35,学校・選手入力!$A$9:$AF$115,7),"")</f>
        <v/>
      </c>
    </row>
    <row r="36" spans="1:15"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3"/>
      <c r="K36" s="50"/>
      <c r="L36" s="50"/>
      <c r="M36" s="50" t="str">
        <f>IF(B36&gt;0,VLOOKUP($B36,学校・選手入力!$A$9:$AF$115,6),"")</f>
        <v/>
      </c>
      <c r="N36" s="50"/>
      <c r="O36" s="50" t="str">
        <f>IF(B36&gt;0,VLOOKUP($B36,学校・選手入力!$A$9:$AF$115,7),"")</f>
        <v/>
      </c>
    </row>
    <row r="37" spans="1:15"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3"/>
      <c r="K37" s="50"/>
      <c r="L37" s="50"/>
      <c r="M37" s="50" t="str">
        <f>IF(B37&gt;0,VLOOKUP($B37,学校・選手入力!$A$9:$AF$115,6),"")</f>
        <v/>
      </c>
      <c r="N37" s="50"/>
      <c r="O37" s="50" t="str">
        <f>IF(B37&gt;0,VLOOKUP($B37,学校・選手入力!$A$9:$AF$115,7),"")</f>
        <v/>
      </c>
    </row>
    <row r="38" spans="1:15"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3"/>
      <c r="K38" s="50"/>
      <c r="L38" s="50"/>
      <c r="M38" s="50" t="str">
        <f>IF(B38&gt;0,VLOOKUP($B38,学校・選手入力!$A$9:$AF$115,6),"")</f>
        <v/>
      </c>
      <c r="N38" s="50"/>
      <c r="O38" s="50" t="str">
        <f>IF(B38&gt;0,VLOOKUP($B38,学校・選手入力!$A$9:$AF$115,7),"")</f>
        <v/>
      </c>
    </row>
    <row r="39" spans="1:15"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3"/>
      <c r="K39" s="50"/>
      <c r="L39" s="50"/>
      <c r="M39" s="50" t="str">
        <f>IF(B39&gt;0,VLOOKUP($B39,学校・選手入力!$A$9:$AF$115,6),"")</f>
        <v/>
      </c>
      <c r="N39" s="50"/>
      <c r="O39" s="50" t="str">
        <f>IF(B39&gt;0,VLOOKUP($B39,学校・選手入力!$A$9:$AF$115,7),"")</f>
        <v/>
      </c>
    </row>
    <row r="40" spans="1:15">
      <c r="A40" t="str">
        <f>学校・選手入力!A33&amp;" "&amp;学校・選手入力!B33&amp;学校・選手入力!C33</f>
        <v xml:space="preserve">25 </v>
      </c>
      <c r="D40" s="6"/>
      <c r="E40" s="6"/>
      <c r="F40" s="6"/>
      <c r="G40" s="6"/>
      <c r="H40" s="6"/>
      <c r="I40" s="6"/>
      <c r="J40" s="6"/>
      <c r="K40" s="6"/>
      <c r="L40" s="6"/>
      <c r="M40" s="6"/>
      <c r="N40" s="6"/>
      <c r="O40" s="6"/>
    </row>
    <row r="41" spans="1:15" ht="13.5" customHeight="1">
      <c r="A41" t="str">
        <f>学校・選手入力!A34&amp;" "&amp;学校・選手入力!B34&amp;学校・選手入力!C34</f>
        <v xml:space="preserve">26 </v>
      </c>
      <c r="D41" s="6"/>
      <c r="E41" s="6" t="s">
        <v>170</v>
      </c>
      <c r="F41" s="6"/>
      <c r="G41" s="6"/>
      <c r="H41" s="6" t="s">
        <v>178</v>
      </c>
      <c r="I41" s="6"/>
      <c r="J41" s="6"/>
      <c r="K41" s="6"/>
      <c r="L41" s="6"/>
      <c r="M41" s="6"/>
      <c r="N41" s="6"/>
      <c r="O41" s="6"/>
    </row>
    <row r="42" spans="1:15" ht="13.5" customHeight="1">
      <c r="A42" t="str">
        <f>学校・選手入力!A35&amp;" "&amp;学校・選手入力!B35&amp;学校・選手入力!C35</f>
        <v xml:space="preserve">27 </v>
      </c>
      <c r="D42" s="6"/>
      <c r="E42" s="6"/>
      <c r="F42" s="6"/>
      <c r="G42" s="6"/>
      <c r="H42" s="6"/>
      <c r="I42" s="6"/>
      <c r="J42" s="6"/>
      <c r="K42" s="6"/>
      <c r="L42" s="6"/>
      <c r="M42" s="6"/>
      <c r="N42" s="6"/>
      <c r="O42" s="6"/>
    </row>
    <row r="43" spans="1:15" ht="13.5" customHeight="1">
      <c r="A43" t="str">
        <f>学校・選手入力!A36&amp;" "&amp;学校・選手入力!B36&amp;学校・選手入力!C36</f>
        <v xml:space="preserve">28 </v>
      </c>
      <c r="D43" s="6"/>
      <c r="E43" s="6" t="s">
        <v>171</v>
      </c>
      <c r="F43" s="6"/>
      <c r="G43" s="6"/>
      <c r="H43" s="6"/>
      <c r="I43" s="6"/>
      <c r="J43" s="6"/>
      <c r="K43" s="6"/>
      <c r="L43" s="6"/>
      <c r="M43" s="6"/>
      <c r="N43" s="6"/>
      <c r="O43" s="6"/>
    </row>
    <row r="44" spans="1:15" ht="13.5" customHeight="1">
      <c r="A44" t="str">
        <f>学校・選手入力!A37&amp;" "&amp;学校・選手入力!B37&amp;学校・選手入力!C37</f>
        <v xml:space="preserve">29 </v>
      </c>
      <c r="D44" s="6"/>
      <c r="E44" s="6"/>
      <c r="F44" s="6"/>
      <c r="G44" s="6"/>
      <c r="H44" s="6" t="s">
        <v>172</v>
      </c>
      <c r="I44" s="6"/>
      <c r="J44" s="6"/>
      <c r="K44" s="6"/>
      <c r="L44" s="6"/>
      <c r="M44" s="6"/>
      <c r="N44" s="6"/>
      <c r="O44" s="6"/>
    </row>
    <row r="45" spans="1:15" ht="13.5" customHeight="1">
      <c r="A45" t="str">
        <f>学校・選手入力!A38&amp;" "&amp;学校・選手入力!B38&amp;学校・選手入力!C38</f>
        <v xml:space="preserve">30 </v>
      </c>
      <c r="D45" s="6"/>
      <c r="E45" s="6"/>
      <c r="F45" s="6"/>
      <c r="G45" s="6"/>
      <c r="H45" s="6"/>
      <c r="I45" s="6"/>
      <c r="J45" s="6"/>
      <c r="K45" s="6"/>
      <c r="L45" s="6"/>
      <c r="M45" s="6"/>
      <c r="N45" s="6"/>
      <c r="O45" s="6"/>
    </row>
    <row r="46" spans="1:15">
      <c r="A46" t="str">
        <f>学校・選手入力!A39&amp;" "&amp;学校・選手入力!B39&amp;学校・選手入力!C39</f>
        <v xml:space="preserve">31 </v>
      </c>
      <c r="D46" s="6"/>
      <c r="E46" s="6" t="s">
        <v>173</v>
      </c>
      <c r="F46" s="6"/>
      <c r="G46" s="6"/>
      <c r="H46" s="6"/>
      <c r="I46" s="6"/>
      <c r="J46" s="6"/>
      <c r="K46" s="6"/>
      <c r="L46" s="6"/>
      <c r="M46" s="6"/>
      <c r="N46" s="6"/>
      <c r="O46" s="6"/>
    </row>
    <row r="47" spans="1:15">
      <c r="A47" t="str">
        <f>学校・選手入力!A40&amp;" "&amp;学校・選手入力!B40&amp;学校・選手入力!C40</f>
        <v xml:space="preserve">32 </v>
      </c>
      <c r="D47" s="6"/>
      <c r="E47" s="6"/>
      <c r="F47" s="6"/>
      <c r="G47" s="6"/>
      <c r="H47" s="6"/>
      <c r="I47" s="6"/>
      <c r="J47" s="6"/>
      <c r="K47" s="6"/>
      <c r="L47" s="6"/>
      <c r="M47" s="6"/>
      <c r="N47" s="6"/>
      <c r="O47" s="6"/>
    </row>
    <row r="48" spans="1:15">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c r="O48" s="6"/>
    </row>
    <row r="49" spans="1:15">
      <c r="A49" t="str">
        <f>学校・選手入力!A42&amp;" "&amp;学校・選手入力!B42&amp;学校・選手入力!C42</f>
        <v xml:space="preserve">34 </v>
      </c>
      <c r="D49" s="6"/>
      <c r="E49" s="6"/>
      <c r="F49" s="6"/>
      <c r="G49" s="6"/>
      <c r="H49" s="6"/>
      <c r="I49" s="6"/>
      <c r="J49" s="6"/>
      <c r="K49" s="6"/>
      <c r="L49" s="6"/>
      <c r="M49" s="6"/>
      <c r="N49" s="6"/>
      <c r="O49" s="6"/>
    </row>
    <row r="50" spans="1:15" ht="14.25">
      <c r="A50" t="str">
        <f>学校・選手入力!A43&amp;" "&amp;学校・選手入力!B43&amp;学校・選手入力!C43</f>
        <v xml:space="preserve">35 </v>
      </c>
      <c r="D50" s="6"/>
      <c r="E50" s="6"/>
      <c r="F50" s="18"/>
      <c r="G50" s="81"/>
      <c r="H50" s="82"/>
      <c r="I50" s="82"/>
      <c r="J50" s="18"/>
      <c r="K50" s="18"/>
      <c r="L50" s="18"/>
      <c r="M50" s="6"/>
      <c r="N50" s="6"/>
      <c r="O50" s="6"/>
    </row>
    <row r="51" spans="1:15">
      <c r="A51" t="str">
        <f>学校・選手入力!A44&amp;" "&amp;学校・選手入力!B44&amp;学校・選手入力!C44</f>
        <v xml:space="preserve">36 </v>
      </c>
      <c r="D51" s="6"/>
      <c r="E51" s="6"/>
      <c r="F51" s="6"/>
      <c r="G51" s="6"/>
      <c r="H51" s="6"/>
      <c r="I51" s="6"/>
      <c r="J51" s="6"/>
      <c r="K51" s="6"/>
      <c r="L51" s="6"/>
      <c r="M51" s="6"/>
      <c r="N51" s="6"/>
      <c r="O51" s="6"/>
    </row>
    <row r="52" spans="1:15">
      <c r="A52" t="str">
        <f>学校・選手入力!A45&amp;" "&amp;学校・選手入力!B45&amp;学校・選手入力!C45</f>
        <v xml:space="preserve">37 </v>
      </c>
      <c r="D52" s="6"/>
      <c r="E52" s="6"/>
      <c r="F52" s="6"/>
      <c r="G52" s="6"/>
      <c r="H52" s="6"/>
      <c r="I52" s="6"/>
      <c r="J52" s="6"/>
      <c r="K52" s="6"/>
      <c r="L52" s="6"/>
      <c r="M52" s="6"/>
      <c r="N52" s="6"/>
      <c r="O52" s="6"/>
    </row>
    <row r="53" spans="1:15">
      <c r="A53" t="str">
        <f>学校・選手入力!A46&amp;" "&amp;学校・選手入力!B46&amp;学校・選手入力!C46</f>
        <v xml:space="preserve">38 </v>
      </c>
      <c r="D53" s="6"/>
      <c r="E53" s="6" t="s">
        <v>177</v>
      </c>
      <c r="F53" s="6"/>
      <c r="G53" s="6"/>
      <c r="H53" s="6"/>
      <c r="I53" s="6"/>
      <c r="J53" s="6"/>
      <c r="K53" s="6"/>
      <c r="L53" s="6"/>
      <c r="M53" s="6"/>
      <c r="N53" s="6"/>
      <c r="O53" s="6"/>
    </row>
    <row r="54" spans="1:15">
      <c r="A54" t="str">
        <f>学校・選手入力!A47&amp;" "&amp;学校・選手入力!B47&amp;学校・選手入力!C47</f>
        <v xml:space="preserve">39 </v>
      </c>
      <c r="D54" s="6"/>
      <c r="E54" s="6"/>
      <c r="F54" s="6"/>
      <c r="G54" s="6"/>
      <c r="H54" s="6"/>
      <c r="I54" s="6"/>
      <c r="J54" s="6"/>
      <c r="K54" s="6"/>
      <c r="L54" s="6"/>
      <c r="M54" s="6"/>
      <c r="N54" s="6"/>
      <c r="O54" s="6"/>
    </row>
    <row r="55" spans="1:15">
      <c r="A55" t="str">
        <f>学校・選手入力!A48&amp;" "&amp;学校・選手入力!B48&amp;学校・選手入力!C48</f>
        <v xml:space="preserve">40 </v>
      </c>
      <c r="D55" s="6"/>
      <c r="E55" s="6"/>
      <c r="F55" s="6"/>
      <c r="G55" s="6"/>
      <c r="H55" s="6"/>
      <c r="I55" s="6"/>
      <c r="J55" s="6"/>
      <c r="K55" s="6"/>
      <c r="L55" s="6"/>
      <c r="M55" s="6"/>
      <c r="N55" s="6"/>
      <c r="O55" s="6"/>
    </row>
    <row r="56" spans="1:15">
      <c r="A56" t="str">
        <f>学校・選手入力!A49&amp;" "&amp;学校・選手入力!B49&amp;学校・選手入力!C49</f>
        <v xml:space="preserve">41 </v>
      </c>
    </row>
    <row r="57" spans="1:15">
      <c r="A57" t="str">
        <f>学校・選手入力!A50&amp;" "&amp;学校・選手入力!B50&amp;学校・選手入力!C50</f>
        <v xml:space="preserve">42 </v>
      </c>
    </row>
    <row r="58" spans="1:15">
      <c r="A58" t="str">
        <f>学校・選手入力!A51&amp;" "&amp;学校・選手入力!B51&amp;学校・選手入力!C51</f>
        <v xml:space="preserve">43 </v>
      </c>
    </row>
    <row r="59" spans="1:15">
      <c r="A59" t="str">
        <f>学校・選手入力!A52&amp;" "&amp;学校・選手入力!B52&amp;学校・選手入力!C52</f>
        <v xml:space="preserve">44 </v>
      </c>
    </row>
    <row r="60" spans="1:15">
      <c r="A60" t="str">
        <f>学校・選手入力!A53&amp;" "&amp;学校・選手入力!B53&amp;学校・選手入力!C53</f>
        <v xml:space="preserve">45 </v>
      </c>
    </row>
    <row r="61" spans="1:15">
      <c r="A61" t="str">
        <f>学校・選手入力!A54&amp;" "&amp;学校・選手入力!B54&amp;学校・選手入力!C54</f>
        <v xml:space="preserve">46 </v>
      </c>
    </row>
    <row r="62" spans="1:15">
      <c r="A62" t="str">
        <f>学校・選手入力!A55&amp;" "&amp;学校・選手入力!B55&amp;学校・選手入力!C55</f>
        <v xml:space="preserve">47 </v>
      </c>
    </row>
    <row r="63" spans="1:15">
      <c r="A63" t="str">
        <f>学校・選手入力!A56&amp;" "&amp;学校・選手入力!B56&amp;学校・選手入力!C56</f>
        <v xml:space="preserve">48 </v>
      </c>
    </row>
    <row r="64" spans="1:15">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5">
    <mergeCell ref="E1:F1"/>
    <mergeCell ref="F12:G12"/>
    <mergeCell ref="F13:G13"/>
    <mergeCell ref="E15:F15"/>
    <mergeCell ref="F10:G10"/>
    <mergeCell ref="G15:H15"/>
    <mergeCell ref="G50:I50"/>
    <mergeCell ref="F11:G11"/>
    <mergeCell ref="D3:E3"/>
    <mergeCell ref="F5:G5"/>
    <mergeCell ref="F6:H6"/>
    <mergeCell ref="F7:G7"/>
    <mergeCell ref="F8:G8"/>
    <mergeCell ref="F9:G9"/>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P127"/>
  <sheetViews>
    <sheetView showZeros="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6" ht="29.25" customHeight="1">
      <c r="D1" s="8"/>
      <c r="E1" s="76">
        <f>学校・選手入力!D3</f>
        <v>2023</v>
      </c>
      <c r="F1" s="76"/>
      <c r="G1" s="33" t="s">
        <v>215</v>
      </c>
      <c r="H1" s="7"/>
      <c r="I1" s="7"/>
      <c r="J1" s="7"/>
      <c r="K1" s="7"/>
      <c r="L1" s="7"/>
      <c r="M1" s="9"/>
      <c r="N1" s="9"/>
    </row>
    <row r="2" spans="1:16" ht="7.5" customHeight="1" thickBot="1"/>
    <row r="3" spans="1:16" ht="30" customHeight="1" thickBot="1">
      <c r="D3" s="84" t="str">
        <f>学校・選手入力!E3&amp;"子"</f>
        <v>子</v>
      </c>
      <c r="E3" s="85"/>
      <c r="F3" s="25"/>
      <c r="G3" s="25"/>
      <c r="H3" s="25"/>
      <c r="I3" s="25"/>
      <c r="J3" s="25"/>
      <c r="K3" s="25"/>
      <c r="L3" s="25"/>
      <c r="M3" s="25"/>
      <c r="N3" s="25"/>
      <c r="O3" s="25"/>
      <c r="P3" s="25"/>
    </row>
    <row r="4" spans="1:16">
      <c r="D4" s="25"/>
      <c r="E4" s="25"/>
      <c r="F4" s="25"/>
      <c r="G4" s="25"/>
      <c r="H4" s="25"/>
      <c r="I4" s="25"/>
      <c r="J4" s="25"/>
      <c r="K4" s="25"/>
      <c r="L4" s="25"/>
      <c r="M4" s="25"/>
      <c r="N4" s="25"/>
      <c r="O4" s="25"/>
      <c r="P4" s="25"/>
    </row>
    <row r="5" spans="1:16">
      <c r="D5" s="25"/>
      <c r="E5" s="60" t="s">
        <v>134</v>
      </c>
      <c r="F5" s="83">
        <f>学校・選手入力!B3</f>
        <v>0</v>
      </c>
      <c r="G5" s="83"/>
      <c r="H5" s="91" t="s">
        <v>277</v>
      </c>
      <c r="I5" s="91"/>
      <c r="J5" s="91"/>
      <c r="K5" s="91"/>
      <c r="L5" s="91"/>
      <c r="M5" s="91"/>
      <c r="N5" s="91"/>
      <c r="O5" s="91"/>
      <c r="P5" s="91"/>
    </row>
    <row r="6" spans="1:16" ht="14.25">
      <c r="D6" s="25"/>
      <c r="E6" s="60" t="s">
        <v>157</v>
      </c>
      <c r="F6" s="92">
        <f>学校・選手入力!H3</f>
        <v>0</v>
      </c>
      <c r="G6" s="93"/>
      <c r="H6" s="93"/>
      <c r="I6" s="56"/>
      <c r="J6" s="57"/>
      <c r="K6" s="56"/>
      <c r="L6" s="56"/>
      <c r="M6" s="25"/>
      <c r="N6" s="25"/>
      <c r="O6" s="25"/>
      <c r="P6" s="25"/>
    </row>
    <row r="7" spans="1:16">
      <c r="D7" s="25"/>
      <c r="E7" s="60" t="s">
        <v>158</v>
      </c>
      <c r="F7" s="90">
        <f>学校・選手入力!N3</f>
        <v>0</v>
      </c>
      <c r="G7" s="77"/>
      <c r="H7" s="56"/>
      <c r="I7" s="56"/>
      <c r="J7" s="56"/>
      <c r="K7" s="56"/>
      <c r="L7" s="56"/>
      <c r="M7" s="25"/>
      <c r="N7" s="25"/>
      <c r="O7" s="25"/>
      <c r="P7" s="25"/>
    </row>
    <row r="8" spans="1:16">
      <c r="D8" s="25"/>
      <c r="E8" s="60" t="s">
        <v>164</v>
      </c>
      <c r="F8" s="94">
        <f>学校・選手入力!P3</f>
        <v>0</v>
      </c>
      <c r="G8" s="92"/>
      <c r="H8" s="56"/>
      <c r="I8" s="56"/>
      <c r="J8" s="56"/>
      <c r="K8" s="56"/>
      <c r="L8" s="56"/>
      <c r="M8" s="25"/>
      <c r="N8" s="25"/>
      <c r="O8" s="25"/>
      <c r="P8" s="25"/>
    </row>
    <row r="9" spans="1:16">
      <c r="D9" s="25"/>
      <c r="E9" s="40" t="s">
        <v>156</v>
      </c>
      <c r="F9" s="83"/>
      <c r="G9" s="83"/>
      <c r="H9" s="59" t="s">
        <v>210</v>
      </c>
      <c r="I9" s="56"/>
      <c r="J9" s="56"/>
      <c r="K9" s="56"/>
      <c r="L9" s="56"/>
      <c r="M9" s="25"/>
      <c r="N9" s="25"/>
      <c r="O9" s="25"/>
      <c r="P9" s="25"/>
    </row>
    <row r="10" spans="1:16">
      <c r="D10" s="25"/>
      <c r="E10" s="60" t="s">
        <v>159</v>
      </c>
      <c r="F10" s="95">
        <f>学校・選手入力!B6</f>
        <v>0</v>
      </c>
      <c r="G10" s="95"/>
      <c r="H10" s="56" t="s">
        <v>163</v>
      </c>
      <c r="I10" s="56"/>
      <c r="J10" s="56"/>
      <c r="K10" s="56"/>
      <c r="L10" s="56"/>
      <c r="M10" s="25"/>
      <c r="N10" s="25"/>
      <c r="O10" s="25"/>
      <c r="P10" s="25"/>
    </row>
    <row r="11" spans="1:16">
      <c r="D11" s="25"/>
      <c r="E11" s="60" t="s">
        <v>160</v>
      </c>
      <c r="F11" s="83"/>
      <c r="G11" s="83"/>
      <c r="H11" s="56" t="s">
        <v>163</v>
      </c>
      <c r="I11" s="56"/>
      <c r="J11" s="56"/>
      <c r="K11" s="56"/>
      <c r="L11" s="56"/>
      <c r="M11" s="25"/>
      <c r="N11" s="25"/>
      <c r="O11" s="25"/>
      <c r="P11" s="25"/>
    </row>
    <row r="12" spans="1:16">
      <c r="D12" s="25"/>
      <c r="E12" s="61" t="s">
        <v>161</v>
      </c>
      <c r="F12" s="83"/>
      <c r="G12" s="83"/>
      <c r="H12" s="56"/>
      <c r="I12" s="56"/>
      <c r="J12" s="56"/>
      <c r="K12" s="56"/>
      <c r="L12" s="56"/>
      <c r="M12" s="25"/>
      <c r="N12" s="25"/>
      <c r="O12" s="25"/>
      <c r="P12" s="25"/>
    </row>
    <row r="13" spans="1:16">
      <c r="D13" s="25"/>
      <c r="E13" s="60" t="s">
        <v>162</v>
      </c>
      <c r="F13" s="83"/>
      <c r="G13" s="83"/>
      <c r="H13" s="56"/>
      <c r="I13" s="56"/>
      <c r="J13" s="56"/>
      <c r="K13" s="56"/>
      <c r="L13" s="56"/>
      <c r="M13" s="25"/>
      <c r="N13" s="25"/>
      <c r="O13" s="25"/>
      <c r="P13" s="25"/>
    </row>
    <row r="14" spans="1:16">
      <c r="D14" s="6"/>
      <c r="E14" s="6"/>
      <c r="F14" s="6"/>
      <c r="G14" s="6"/>
      <c r="H14" s="6"/>
      <c r="I14" s="6"/>
      <c r="J14" s="6"/>
      <c r="K14" s="6"/>
      <c r="L14" s="6"/>
      <c r="M14" s="6"/>
      <c r="N14" s="6"/>
    </row>
    <row r="15" spans="1:16" ht="26.25" customHeight="1" thickBot="1">
      <c r="A15" s="16" t="s">
        <v>185</v>
      </c>
      <c r="B15" s="17" t="s">
        <v>184</v>
      </c>
      <c r="D15" s="10" t="s">
        <v>165</v>
      </c>
      <c r="E15" s="88" t="s">
        <v>183</v>
      </c>
      <c r="F15" s="89"/>
      <c r="G15" s="86" t="s">
        <v>179</v>
      </c>
      <c r="H15" s="87"/>
      <c r="I15" s="14" t="s">
        <v>182</v>
      </c>
      <c r="J15" s="38" t="s">
        <v>167</v>
      </c>
      <c r="K15" s="42" t="s">
        <v>168</v>
      </c>
      <c r="L15" s="12" t="s">
        <v>154</v>
      </c>
      <c r="M15" s="11" t="s">
        <v>169</v>
      </c>
      <c r="N15" s="12" t="s">
        <v>155</v>
      </c>
    </row>
    <row r="16" spans="1:16"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0"/>
      <c r="K16" s="50"/>
      <c r="L16" s="50" t="str">
        <f>IF(B16&gt;0,VLOOKUP($B16,学校・選手入力!$A$9:$AF$115,6),"")</f>
        <v/>
      </c>
      <c r="M16" s="4"/>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0"/>
      <c r="K17" s="50"/>
      <c r="L17" s="50" t="str">
        <f>IF(B17&gt;0,VLOOKUP($B17,学校・選手入力!$A$9:$AF$115,6),"")</f>
        <v/>
      </c>
      <c r="M17" s="4"/>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0"/>
      <c r="K18" s="50"/>
      <c r="L18" s="50" t="str">
        <f>IF(B18&gt;0,VLOOKUP($B18,学校・選手入力!$A$9:$AF$115,6),"")</f>
        <v/>
      </c>
      <c r="M18" s="4"/>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0"/>
      <c r="K19" s="50"/>
      <c r="L19" s="50" t="str">
        <f>IF(B19&gt;0,VLOOKUP($B19,学校・選手入力!$A$9:$AF$115,6),"")</f>
        <v/>
      </c>
      <c r="M19" s="4"/>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0"/>
      <c r="K20" s="50"/>
      <c r="L20" s="50" t="str">
        <f>IF(B20&gt;0,VLOOKUP($B20,学校・選手入力!$A$9:$AF$115,6),"")</f>
        <v/>
      </c>
      <c r="M20" s="4"/>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0"/>
      <c r="K21" s="50"/>
      <c r="L21" s="50" t="str">
        <f>IF(B21&gt;0,VLOOKUP($B21,学校・選手入力!$A$9:$AF$115,6),"")</f>
        <v/>
      </c>
      <c r="M21" s="4"/>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0"/>
      <c r="K22" s="50"/>
      <c r="L22" s="50" t="str">
        <f>IF(B22&gt;0,VLOOKUP($B22,学校・選手入力!$A$9:$AF$115,6),"")</f>
        <v/>
      </c>
      <c r="M22" s="4"/>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0"/>
      <c r="K23" s="50"/>
      <c r="L23" s="50" t="str">
        <f>IF(B23&gt;0,VLOOKUP($B23,学校・選手入力!$A$9:$AF$115,6),"")</f>
        <v/>
      </c>
      <c r="M23" s="4"/>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0"/>
      <c r="K24" s="50"/>
      <c r="L24" s="50" t="str">
        <f>IF(B24&gt;0,VLOOKUP($B24,学校・選手入力!$A$9:$AF$115,6),"")</f>
        <v/>
      </c>
      <c r="M24" s="4"/>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0"/>
      <c r="K25" s="50"/>
      <c r="L25" s="50" t="str">
        <f>IF(B25&gt;0,VLOOKUP($B25,学校・選手入力!$A$9:$AF$115,6),"")</f>
        <v/>
      </c>
      <c r="M25" s="4"/>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0"/>
      <c r="K26" s="50"/>
      <c r="L26" s="50" t="str">
        <f>IF(B26&gt;0,VLOOKUP($B26,学校・選手入力!$A$9:$AF$115,6),"")</f>
        <v/>
      </c>
      <c r="M26" s="4"/>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0"/>
      <c r="K27" s="50"/>
      <c r="L27" s="50" t="str">
        <f>IF(B27&gt;0,VLOOKUP($B27,学校・選手入力!$A$9:$AF$115,6),"")</f>
        <v/>
      </c>
      <c r="M27" s="4"/>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0"/>
      <c r="K28" s="50"/>
      <c r="L28" s="50" t="str">
        <f>IF(B28&gt;0,VLOOKUP($B28,学校・選手入力!$A$9:$AF$115,6),"")</f>
        <v/>
      </c>
      <c r="M28" s="4"/>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0"/>
      <c r="K29" s="50"/>
      <c r="L29" s="50" t="str">
        <f>IF(B29&gt;0,VLOOKUP($B29,学校・選手入力!$A$9:$AF$115,6),"")</f>
        <v/>
      </c>
      <c r="M29" s="4"/>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0"/>
      <c r="K30" s="50"/>
      <c r="L30" s="50" t="str">
        <f>IF(B30&gt;0,VLOOKUP($B30,学校・選手入力!$A$9:$AF$115,6),"")</f>
        <v/>
      </c>
      <c r="M30" s="4"/>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0"/>
      <c r="K31" s="50"/>
      <c r="L31" s="50" t="str">
        <f>IF(B31&gt;0,VLOOKUP($B31,学校・選手入力!$A$9:$AF$115,6),"")</f>
        <v/>
      </c>
      <c r="M31" s="4"/>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0"/>
      <c r="K32" s="50"/>
      <c r="L32" s="50" t="str">
        <f>IF(B32&gt;0,VLOOKUP($B32,学校・選手入力!$A$9:$AF$115,6),"")</f>
        <v/>
      </c>
      <c r="M32" s="4"/>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0"/>
      <c r="K33" s="50"/>
      <c r="L33" s="50" t="str">
        <f>IF(B33&gt;0,VLOOKUP($B33,学校・選手入力!$A$9:$AF$115,6),"")</f>
        <v/>
      </c>
      <c r="M33" s="4"/>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0"/>
      <c r="K34" s="50"/>
      <c r="L34" s="50" t="str">
        <f>IF(B34&gt;0,VLOOKUP($B34,学校・選手入力!$A$9:$AF$115,6),"")</f>
        <v/>
      </c>
      <c r="M34" s="4"/>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0"/>
      <c r="K35" s="50"/>
      <c r="L35" s="50" t="str">
        <f>IF(B35&gt;0,VLOOKUP($B35,学校・選手入力!$A$9:$AF$115,6),"")</f>
        <v/>
      </c>
      <c r="M35" s="4"/>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0"/>
      <c r="K36" s="50"/>
      <c r="L36" s="50" t="str">
        <f>IF(B36&gt;0,VLOOKUP($B36,学校・選手入力!$A$9:$AF$115,6),"")</f>
        <v/>
      </c>
      <c r="M36" s="4"/>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0"/>
      <c r="K37" s="50"/>
      <c r="L37" s="50" t="str">
        <f>IF(B37&gt;0,VLOOKUP($B37,学校・選手入力!$A$9:$AF$115,6),"")</f>
        <v/>
      </c>
      <c r="M37" s="4"/>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0"/>
      <c r="K38" s="50"/>
      <c r="L38" s="50" t="str">
        <f>IF(B38&gt;0,VLOOKUP($B38,学校・選手入力!$A$9:$AF$115,6),"")</f>
        <v/>
      </c>
      <c r="M38" s="4"/>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0"/>
      <c r="K39" s="50"/>
      <c r="L39" s="50" t="str">
        <f>IF(B39&gt;0,VLOOKUP($B39,学校・選手入力!$A$9:$AF$115,6),"")</f>
        <v/>
      </c>
      <c r="M39" s="4"/>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ht="13.5" customHeight="1">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ht="13.5" customHeight="1">
      <c r="A43" t="str">
        <f>学校・選手入力!A36&amp;" "&amp;学校・選手入力!B36&amp;学校・選手入力!C36</f>
        <v xml:space="preserve">28 </v>
      </c>
      <c r="D43" s="6"/>
      <c r="E43" s="6" t="s">
        <v>171</v>
      </c>
      <c r="F43" s="6"/>
      <c r="G43" s="6"/>
      <c r="H43" s="6"/>
      <c r="I43" s="6"/>
      <c r="J43" s="6"/>
      <c r="K43" s="6"/>
      <c r="L43" s="6"/>
      <c r="M43" s="6"/>
      <c r="N43" s="6"/>
    </row>
    <row r="44" spans="1:14" ht="13.5" customHeight="1">
      <c r="A44" t="str">
        <f>学校・選手入力!A37&amp;" "&amp;学校・選手入力!B37&amp;学校・選手入力!C37</f>
        <v xml:space="preserve">29 </v>
      </c>
      <c r="D44" s="6"/>
      <c r="E44" s="6"/>
      <c r="F44" s="6"/>
      <c r="G44" s="6"/>
      <c r="H44" s="6" t="s">
        <v>172</v>
      </c>
      <c r="I44" s="6"/>
      <c r="J44" s="6"/>
      <c r="K44" s="6"/>
      <c r="L44" s="6"/>
      <c r="M44" s="6"/>
      <c r="N44" s="6"/>
    </row>
    <row r="45" spans="1:14">
      <c r="A45" t="str">
        <f>学校・選手入力!A38&amp;" "&amp;学校・選手入力!B38&amp;学校・選手入力!C38</f>
        <v xml:space="preserve">30 </v>
      </c>
      <c r="D45" s="6"/>
      <c r="E45" s="6"/>
      <c r="F45" s="6"/>
      <c r="G45" s="6"/>
      <c r="H45" s="6"/>
      <c r="I45" s="6"/>
      <c r="J45" s="6"/>
      <c r="K45" s="6"/>
      <c r="L45" s="6"/>
      <c r="M45" s="6"/>
      <c r="N45" s="6"/>
    </row>
    <row r="46" spans="1:14">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c r="G50" s="81"/>
      <c r="H50" s="82"/>
      <c r="I50" s="82"/>
      <c r="J50" s="18"/>
      <c r="K50" s="19"/>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4" spans="1:1">
      <c r="A124" t="str">
        <f>学校・選手入力!A109&amp;" "&amp;学校・選手入力!B109&amp;学校・選手入力!C109</f>
        <v xml:space="preserve"> </v>
      </c>
    </row>
    <row r="125" spans="1:1">
      <c r="A125" t="str">
        <f>学校・選手入力!A110&amp;" "&amp;学校・選手入力!B110&amp;学校・選手入力!C110</f>
        <v xml:space="preserve"> </v>
      </c>
    </row>
    <row r="126" spans="1:1">
      <c r="A126" t="str">
        <f>学校・選手入力!A111&amp;" "&amp;学校・選手入力!B111&amp;学校・選手入力!C111</f>
        <v xml:space="preserve"> </v>
      </c>
    </row>
    <row r="127" spans="1:1">
      <c r="A127" t="str">
        <f>学校・選手入力!A112&amp;" "&amp;学校・選手入力!B112&amp;学校・選手入力!C112</f>
        <v xml:space="preserve"> </v>
      </c>
    </row>
  </sheetData>
  <mergeCells count="15">
    <mergeCell ref="E1:F1"/>
    <mergeCell ref="E15:F15"/>
    <mergeCell ref="G15:H15"/>
    <mergeCell ref="F10:G10"/>
    <mergeCell ref="G50:I50"/>
    <mergeCell ref="D3:E3"/>
    <mergeCell ref="F5:G5"/>
    <mergeCell ref="F6:H6"/>
    <mergeCell ref="F7:G7"/>
    <mergeCell ref="F13:G13"/>
    <mergeCell ref="F8:G8"/>
    <mergeCell ref="F9:G9"/>
    <mergeCell ref="F11:G11"/>
    <mergeCell ref="F12:G12"/>
    <mergeCell ref="H5:P5"/>
  </mergeCells>
  <phoneticPr fontId="1"/>
  <pageMargins left="0.78740157480314965" right="0.78740157480314965" top="0.98425196850393704" bottom="0.98425196850393704" header="0.51181102362204722" footer="0.51181102362204722"/>
  <pageSetup paperSize="9" scale="93" orientation="portrait"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N126"/>
  <sheetViews>
    <sheetView showZeros="0" zoomScaleNormal="100" workbookViewId="0">
      <selection activeCell="D3" sqref="D3:E3"/>
    </sheetView>
  </sheetViews>
  <sheetFormatPr defaultRowHeight="13.5"/>
  <cols>
    <col min="1" max="1" width="14" customWidth="1"/>
    <col min="2" max="2" width="8" customWidth="1"/>
    <col min="3" max="3" width="4.625" customWidth="1"/>
    <col min="4" max="4" width="4" customWidth="1"/>
    <col min="5" max="5" width="7.75" customWidth="1"/>
    <col min="6" max="6" width="8.25" customWidth="1"/>
    <col min="7" max="7" width="7.75" customWidth="1"/>
    <col min="8" max="8" width="8.5" customWidth="1"/>
    <col min="9" max="9" width="8" customWidth="1"/>
    <col min="10" max="10" width="8.125" customWidth="1"/>
    <col min="12" max="12" width="8" customWidth="1"/>
    <col min="13" max="13" width="8.25" customWidth="1"/>
  </cols>
  <sheetData>
    <row r="1" spans="1:14" ht="29.25" customHeight="1">
      <c r="D1" s="8"/>
      <c r="E1" s="76">
        <f>学校・選手入力!D3</f>
        <v>2023</v>
      </c>
      <c r="F1" s="76"/>
      <c r="G1" s="33" t="s">
        <v>216</v>
      </c>
      <c r="H1" s="7"/>
      <c r="I1" s="7"/>
      <c r="J1" s="7"/>
      <c r="K1" s="7"/>
      <c r="L1" s="7"/>
      <c r="M1" s="9"/>
      <c r="N1" s="9"/>
    </row>
    <row r="2" spans="1:14" ht="7.5" customHeight="1" thickBot="1"/>
    <row r="3" spans="1:14" ht="30" customHeight="1" thickBot="1">
      <c r="D3" s="84" t="str">
        <f>学校・選手入力!E3&amp;"子"</f>
        <v>子</v>
      </c>
      <c r="E3" s="85"/>
      <c r="F3" s="25"/>
      <c r="G3" s="25"/>
      <c r="H3" s="25"/>
      <c r="I3" s="25"/>
      <c r="J3" s="25"/>
      <c r="K3" s="25"/>
      <c r="L3" s="25"/>
      <c r="M3" s="25"/>
    </row>
    <row r="4" spans="1:14">
      <c r="D4" s="25"/>
      <c r="E4" s="25"/>
      <c r="F4" s="25"/>
      <c r="G4" s="25"/>
      <c r="H4" s="25"/>
      <c r="I4" s="25"/>
      <c r="J4" s="25"/>
      <c r="K4" s="25"/>
      <c r="L4" s="25"/>
      <c r="M4" s="25"/>
    </row>
    <row r="5" spans="1:14">
      <c r="D5" s="25"/>
      <c r="E5" s="60" t="s">
        <v>134</v>
      </c>
      <c r="F5" s="83">
        <f>学校・選手入力!B3</f>
        <v>0</v>
      </c>
      <c r="G5" s="83"/>
      <c r="H5" s="55"/>
      <c r="I5" s="56"/>
      <c r="J5" s="56"/>
      <c r="K5" s="56"/>
      <c r="L5" s="56"/>
      <c r="M5" s="25"/>
    </row>
    <row r="6" spans="1:14" ht="14.25">
      <c r="D6" s="25"/>
      <c r="E6" s="60" t="s">
        <v>157</v>
      </c>
      <c r="F6" s="92">
        <f>学校・選手入力!H3</f>
        <v>0</v>
      </c>
      <c r="G6" s="93"/>
      <c r="H6" s="93"/>
      <c r="I6" s="56"/>
      <c r="J6" s="57"/>
      <c r="K6" s="56"/>
      <c r="L6" s="56"/>
      <c r="M6" s="25"/>
    </row>
    <row r="7" spans="1:14">
      <c r="D7" s="25"/>
      <c r="E7" s="60" t="s">
        <v>158</v>
      </c>
      <c r="F7" s="90">
        <f>学校・選手入力!N3</f>
        <v>0</v>
      </c>
      <c r="G7" s="77"/>
      <c r="H7" s="55"/>
      <c r="I7" s="56"/>
      <c r="J7" s="56"/>
      <c r="K7" s="56"/>
      <c r="L7" s="56"/>
      <c r="M7" s="25"/>
    </row>
    <row r="8" spans="1:14">
      <c r="D8" s="25"/>
      <c r="E8" s="60" t="s">
        <v>164</v>
      </c>
      <c r="F8" s="94">
        <f>学校・選手入力!P3</f>
        <v>0</v>
      </c>
      <c r="G8" s="92"/>
      <c r="H8" s="55"/>
      <c r="I8" s="56"/>
      <c r="J8" s="56"/>
      <c r="K8" s="56"/>
      <c r="L8" s="56"/>
      <c r="M8" s="25"/>
    </row>
    <row r="9" spans="1:14">
      <c r="D9" s="25"/>
      <c r="E9" s="40" t="s">
        <v>156</v>
      </c>
      <c r="F9" s="83"/>
      <c r="G9" s="83"/>
      <c r="H9" s="59" t="s">
        <v>210</v>
      </c>
      <c r="I9" s="56"/>
      <c r="J9" s="56"/>
      <c r="K9" s="56"/>
      <c r="L9" s="56"/>
      <c r="M9" s="25"/>
    </row>
    <row r="10" spans="1:14">
      <c r="D10" s="25"/>
      <c r="E10" s="60" t="s">
        <v>159</v>
      </c>
      <c r="F10" s="95">
        <f>学校・選手入力!B6</f>
        <v>0</v>
      </c>
      <c r="G10" s="95"/>
      <c r="H10" s="56" t="s">
        <v>163</v>
      </c>
      <c r="I10" s="56"/>
      <c r="J10" s="56"/>
      <c r="K10" s="56"/>
      <c r="L10" s="56"/>
      <c r="M10" s="25"/>
    </row>
    <row r="11" spans="1:14">
      <c r="D11" s="25"/>
      <c r="E11" s="60" t="s">
        <v>160</v>
      </c>
      <c r="F11" s="83"/>
      <c r="G11" s="83"/>
      <c r="H11" s="56" t="s">
        <v>163</v>
      </c>
      <c r="I11" s="56"/>
      <c r="J11" s="56"/>
      <c r="K11" s="56"/>
      <c r="L11" s="56"/>
      <c r="M11" s="25"/>
    </row>
    <row r="12" spans="1:14">
      <c r="D12" s="25"/>
      <c r="E12" s="61" t="s">
        <v>161</v>
      </c>
      <c r="F12" s="83"/>
      <c r="G12" s="83"/>
      <c r="H12" s="56"/>
      <c r="I12" s="56"/>
      <c r="J12" s="56"/>
      <c r="K12" s="56"/>
      <c r="L12" s="56"/>
      <c r="M12" s="25"/>
    </row>
    <row r="13" spans="1:14">
      <c r="D13" s="25"/>
      <c r="E13" s="60" t="s">
        <v>162</v>
      </c>
      <c r="F13" s="83"/>
      <c r="G13" s="83"/>
      <c r="H13" s="56"/>
      <c r="I13" s="56"/>
      <c r="J13" s="56"/>
      <c r="K13" s="56"/>
      <c r="L13" s="56"/>
      <c r="M13" s="25"/>
    </row>
    <row r="14" spans="1:14">
      <c r="D14" s="56"/>
      <c r="E14" s="56"/>
      <c r="F14" s="56"/>
      <c r="G14" s="56"/>
      <c r="H14" s="56"/>
      <c r="I14" s="56"/>
      <c r="J14" s="56"/>
      <c r="K14" s="56"/>
      <c r="L14" s="56"/>
      <c r="M14" s="56"/>
      <c r="N14" s="6"/>
    </row>
    <row r="15" spans="1:14" ht="26.25" customHeight="1" thickBot="1">
      <c r="A15" s="16" t="s">
        <v>185</v>
      </c>
      <c r="B15" s="17" t="s">
        <v>184</v>
      </c>
      <c r="D15" s="10" t="s">
        <v>165</v>
      </c>
      <c r="E15" s="88" t="s">
        <v>183</v>
      </c>
      <c r="F15" s="89"/>
      <c r="G15" s="86" t="s">
        <v>179</v>
      </c>
      <c r="H15" s="87"/>
      <c r="I15" s="14" t="s">
        <v>182</v>
      </c>
      <c r="J15" s="39" t="s">
        <v>199</v>
      </c>
      <c r="K15" s="39" t="s">
        <v>200</v>
      </c>
      <c r="L15" s="12" t="s">
        <v>154</v>
      </c>
      <c r="M15" s="11" t="s">
        <v>169</v>
      </c>
      <c r="N15" s="12" t="s">
        <v>155</v>
      </c>
    </row>
    <row r="16" spans="1:14" ht="16.5" customHeight="1" thickBot="1">
      <c r="A16" t="str">
        <f>学校・選手入力!A9&amp;" "&amp;学校・選手入力!B9&amp;学校・選手入力!C9</f>
        <v xml:space="preserve">1 </v>
      </c>
      <c r="B16" s="15"/>
      <c r="D16" s="10">
        <v>1</v>
      </c>
      <c r="E16" s="50" t="str">
        <f>IF(B16&gt;0,VLOOKUP($B16,学校・選手入力!$A$9:$AF$115,2),"")</f>
        <v/>
      </c>
      <c r="F16" s="50" t="str">
        <f>IF(B16&gt;0,VLOOKUP($B16,学校・選手入力!$A$9:$AF$115,3),"")</f>
        <v/>
      </c>
      <c r="G16" s="51" t="str">
        <f>IF(B16&gt;0,VLOOKUP($B16,学校・選手入力!$A$9:$AF$115,4),"")</f>
        <v/>
      </c>
      <c r="H16" s="52" t="str">
        <f>IF(B16&gt;0,VLOOKUP($B16,学校・選手入力!$A$9:$AF$115,5),"")</f>
        <v/>
      </c>
      <c r="I16" s="53"/>
      <c r="J16" s="50"/>
      <c r="K16" s="50"/>
      <c r="L16" s="50" t="str">
        <f>IF(B16&gt;0,VLOOKUP($B16,学校・選手入力!$A$9:$AF$115,6),"")</f>
        <v/>
      </c>
      <c r="M16" s="50"/>
      <c r="N16" s="50" t="str">
        <f>IF(B16&gt;0,VLOOKUP($B16,学校・選手入力!$A$9:$AF$115,7),"")</f>
        <v/>
      </c>
    </row>
    <row r="17" spans="1:14" ht="16.5" customHeight="1" thickBot="1">
      <c r="A17" t="str">
        <f>学校・選手入力!A10&amp;" "&amp;学校・選手入力!B10&amp;学校・選手入力!C10</f>
        <v xml:space="preserve">2 </v>
      </c>
      <c r="B17" s="15"/>
      <c r="D17" s="10">
        <v>2</v>
      </c>
      <c r="E17" s="50" t="str">
        <f>IF(B17&gt;0,VLOOKUP($B17,学校・選手入力!$A$9:$AF$115,2),"")</f>
        <v/>
      </c>
      <c r="F17" s="50" t="str">
        <f>IF(B17&gt;0,VLOOKUP($B17,学校・選手入力!$A$9:$AF$115,3),"")</f>
        <v/>
      </c>
      <c r="G17" s="51" t="str">
        <f>IF(B17&gt;0,VLOOKUP($B17,学校・選手入力!$A$9:$AF$115,4),"")</f>
        <v/>
      </c>
      <c r="H17" s="52" t="str">
        <f>IF(B17&gt;0,VLOOKUP($B17,学校・選手入力!$A$9:$AF$115,5),"")</f>
        <v/>
      </c>
      <c r="I17" s="53"/>
      <c r="J17" s="50"/>
      <c r="K17" s="50"/>
      <c r="L17" s="50" t="str">
        <f>IF(B17&gt;0,VLOOKUP($B17,学校・選手入力!$A$9:$AF$115,6),"")</f>
        <v/>
      </c>
      <c r="M17" s="50"/>
      <c r="N17" s="50" t="str">
        <f>IF(B17&gt;0,VLOOKUP($B17,学校・選手入力!$A$9:$AF$115,7),"")</f>
        <v/>
      </c>
    </row>
    <row r="18" spans="1:14" ht="16.5" customHeight="1" thickBot="1">
      <c r="A18" t="str">
        <f>学校・選手入力!A11&amp;" "&amp;学校・選手入力!B11&amp;学校・選手入力!C11</f>
        <v xml:space="preserve">3 </v>
      </c>
      <c r="B18" s="15"/>
      <c r="D18" s="10">
        <v>3</v>
      </c>
      <c r="E18" s="50" t="str">
        <f>IF(B18&gt;0,VLOOKUP($B18,学校・選手入力!$A$9:$AF$115,2),"")</f>
        <v/>
      </c>
      <c r="F18" s="50" t="str">
        <f>IF(B18&gt;0,VLOOKUP($B18,学校・選手入力!$A$9:$AF$115,3),"")</f>
        <v/>
      </c>
      <c r="G18" s="51" t="str">
        <f>IF(B18&gt;0,VLOOKUP($B18,学校・選手入力!$A$9:$AF$115,4),"")</f>
        <v/>
      </c>
      <c r="H18" s="52" t="str">
        <f>IF(B18&gt;0,VLOOKUP($B18,学校・選手入力!$A$9:$AF$115,5),"")</f>
        <v/>
      </c>
      <c r="I18" s="53"/>
      <c r="J18" s="50"/>
      <c r="K18" s="50"/>
      <c r="L18" s="50" t="str">
        <f>IF(B18&gt;0,VLOOKUP($B18,学校・選手入力!$A$9:$AF$115,6),"")</f>
        <v/>
      </c>
      <c r="M18" s="50"/>
      <c r="N18" s="50" t="str">
        <f>IF(B18&gt;0,VLOOKUP($B18,学校・選手入力!$A$9:$AF$115,7),"")</f>
        <v/>
      </c>
    </row>
    <row r="19" spans="1:14" ht="16.5" customHeight="1" thickBot="1">
      <c r="A19" t="str">
        <f>学校・選手入力!A12&amp;" "&amp;学校・選手入力!B12&amp;学校・選手入力!C12</f>
        <v xml:space="preserve">4 </v>
      </c>
      <c r="B19" s="15"/>
      <c r="D19" s="10">
        <v>4</v>
      </c>
      <c r="E19" s="50" t="str">
        <f>IF(B19&gt;0,VLOOKUP($B19,学校・選手入力!$A$9:$AF$115,2),"")</f>
        <v/>
      </c>
      <c r="F19" s="50" t="str">
        <f>IF(B19&gt;0,VLOOKUP($B19,学校・選手入力!$A$9:$AF$115,3),"")</f>
        <v/>
      </c>
      <c r="G19" s="51" t="str">
        <f>IF(B19&gt;0,VLOOKUP($B19,学校・選手入力!$A$9:$AF$115,4),"")</f>
        <v/>
      </c>
      <c r="H19" s="52" t="str">
        <f>IF(B19&gt;0,VLOOKUP($B19,学校・選手入力!$A$9:$AF$115,5),"")</f>
        <v/>
      </c>
      <c r="I19" s="53"/>
      <c r="J19" s="50"/>
      <c r="K19" s="50"/>
      <c r="L19" s="50" t="str">
        <f>IF(B19&gt;0,VLOOKUP($B19,学校・選手入力!$A$9:$AF$115,6),"")</f>
        <v/>
      </c>
      <c r="M19" s="50"/>
      <c r="N19" s="50" t="str">
        <f>IF(B19&gt;0,VLOOKUP($B19,学校・選手入力!$A$9:$AF$115,7),"")</f>
        <v/>
      </c>
    </row>
    <row r="20" spans="1:14" ht="16.5" customHeight="1" thickBot="1">
      <c r="A20" t="str">
        <f>学校・選手入力!A13&amp;" "&amp;学校・選手入力!B13&amp;学校・選手入力!C13</f>
        <v xml:space="preserve">5 </v>
      </c>
      <c r="B20" s="15"/>
      <c r="D20" s="10">
        <v>5</v>
      </c>
      <c r="E20" s="50" t="str">
        <f>IF(B20&gt;0,VLOOKUP($B20,学校・選手入力!$A$9:$AF$115,2),"")</f>
        <v/>
      </c>
      <c r="F20" s="50" t="str">
        <f>IF(B20&gt;0,VLOOKUP($B20,学校・選手入力!$A$9:$AF$115,3),"")</f>
        <v/>
      </c>
      <c r="G20" s="51" t="str">
        <f>IF(B20&gt;0,VLOOKUP($B20,学校・選手入力!$A$9:$AF$115,4),"")</f>
        <v/>
      </c>
      <c r="H20" s="52" t="str">
        <f>IF(B20&gt;0,VLOOKUP($B20,学校・選手入力!$A$9:$AF$115,5),"")</f>
        <v/>
      </c>
      <c r="I20" s="53"/>
      <c r="J20" s="50"/>
      <c r="K20" s="50"/>
      <c r="L20" s="50" t="str">
        <f>IF(B20&gt;0,VLOOKUP($B20,学校・選手入力!$A$9:$AF$115,6),"")</f>
        <v/>
      </c>
      <c r="M20" s="50"/>
      <c r="N20" s="50" t="str">
        <f>IF(B20&gt;0,VLOOKUP($B20,学校・選手入力!$A$9:$AF$115,7),"")</f>
        <v/>
      </c>
    </row>
    <row r="21" spans="1:14" ht="16.5" customHeight="1" thickBot="1">
      <c r="A21" t="str">
        <f>学校・選手入力!A14&amp;" "&amp;学校・選手入力!B14&amp;学校・選手入力!C14</f>
        <v xml:space="preserve">6 </v>
      </c>
      <c r="B21" s="15"/>
      <c r="D21" s="10">
        <v>6</v>
      </c>
      <c r="E21" s="50" t="str">
        <f>IF(B21&gt;0,VLOOKUP($B21,学校・選手入力!$A$9:$AF$115,2),"")</f>
        <v/>
      </c>
      <c r="F21" s="50" t="str">
        <f>IF(B21&gt;0,VLOOKUP($B21,学校・選手入力!$A$9:$AF$115,3),"")</f>
        <v/>
      </c>
      <c r="G21" s="51" t="str">
        <f>IF(B21&gt;0,VLOOKUP($B21,学校・選手入力!$A$9:$AF$115,4),"")</f>
        <v/>
      </c>
      <c r="H21" s="52" t="str">
        <f>IF(B21&gt;0,VLOOKUP($B21,学校・選手入力!$A$9:$AF$115,5),"")</f>
        <v/>
      </c>
      <c r="I21" s="53"/>
      <c r="J21" s="50"/>
      <c r="K21" s="50"/>
      <c r="L21" s="50" t="str">
        <f>IF(B21&gt;0,VLOOKUP($B21,学校・選手入力!$A$9:$AF$115,6),"")</f>
        <v/>
      </c>
      <c r="M21" s="50"/>
      <c r="N21" s="50" t="str">
        <f>IF(B21&gt;0,VLOOKUP($B21,学校・選手入力!$A$9:$AF$115,7),"")</f>
        <v/>
      </c>
    </row>
    <row r="22" spans="1:14" ht="16.5" customHeight="1" thickBot="1">
      <c r="A22" t="str">
        <f>学校・選手入力!A15&amp;" "&amp;学校・選手入力!B15&amp;学校・選手入力!C15</f>
        <v xml:space="preserve">7 </v>
      </c>
      <c r="B22" s="15"/>
      <c r="D22" s="10">
        <v>7</v>
      </c>
      <c r="E22" s="50" t="str">
        <f>IF(B22&gt;0,VLOOKUP($B22,学校・選手入力!$A$9:$AF$115,2),"")</f>
        <v/>
      </c>
      <c r="F22" s="50" t="str">
        <f>IF(B22&gt;0,VLOOKUP($B22,学校・選手入力!$A$9:$AF$115,3),"")</f>
        <v/>
      </c>
      <c r="G22" s="51" t="str">
        <f>IF(B22&gt;0,VLOOKUP($B22,学校・選手入力!$A$9:$AF$115,4),"")</f>
        <v/>
      </c>
      <c r="H22" s="52" t="str">
        <f>IF(B22&gt;0,VLOOKUP($B22,学校・選手入力!$A$9:$AF$115,5),"")</f>
        <v/>
      </c>
      <c r="I22" s="53"/>
      <c r="J22" s="50"/>
      <c r="K22" s="50"/>
      <c r="L22" s="50" t="str">
        <f>IF(B22&gt;0,VLOOKUP($B22,学校・選手入力!$A$9:$AF$115,6),"")</f>
        <v/>
      </c>
      <c r="M22" s="50"/>
      <c r="N22" s="50" t="str">
        <f>IF(B22&gt;0,VLOOKUP($B22,学校・選手入力!$A$9:$AF$115,7),"")</f>
        <v/>
      </c>
    </row>
    <row r="23" spans="1:14" ht="16.5" customHeight="1" thickBot="1">
      <c r="A23" t="str">
        <f>学校・選手入力!A16&amp;" "&amp;学校・選手入力!B16&amp;学校・選手入力!C16</f>
        <v xml:space="preserve">8 </v>
      </c>
      <c r="B23" s="15"/>
      <c r="D23" s="10">
        <v>8</v>
      </c>
      <c r="E23" s="50" t="str">
        <f>IF(B23&gt;0,VLOOKUP($B23,学校・選手入力!$A$9:$AF$115,2),"")</f>
        <v/>
      </c>
      <c r="F23" s="50" t="str">
        <f>IF(B23&gt;0,VLOOKUP($B23,学校・選手入力!$A$9:$AF$115,3),"")</f>
        <v/>
      </c>
      <c r="G23" s="51" t="str">
        <f>IF(B23&gt;0,VLOOKUP($B23,学校・選手入力!$A$9:$AF$115,4),"")</f>
        <v/>
      </c>
      <c r="H23" s="52" t="str">
        <f>IF(B23&gt;0,VLOOKUP($B23,学校・選手入力!$A$9:$AF$115,5),"")</f>
        <v/>
      </c>
      <c r="I23" s="53"/>
      <c r="J23" s="50"/>
      <c r="K23" s="50"/>
      <c r="L23" s="50" t="str">
        <f>IF(B23&gt;0,VLOOKUP($B23,学校・選手入力!$A$9:$AF$115,6),"")</f>
        <v/>
      </c>
      <c r="M23" s="50"/>
      <c r="N23" s="50" t="str">
        <f>IF(B23&gt;0,VLOOKUP($B23,学校・選手入力!$A$9:$AF$115,7),"")</f>
        <v/>
      </c>
    </row>
    <row r="24" spans="1:14" ht="16.5" customHeight="1" thickBot="1">
      <c r="A24" t="str">
        <f>学校・選手入力!A17&amp;" "&amp;学校・選手入力!B17&amp;学校・選手入力!C17</f>
        <v xml:space="preserve">9 </v>
      </c>
      <c r="B24" s="15"/>
      <c r="D24" s="10">
        <v>9</v>
      </c>
      <c r="E24" s="50" t="str">
        <f>IF(B24&gt;0,VLOOKUP($B24,学校・選手入力!$A$9:$AF$115,2),"")</f>
        <v/>
      </c>
      <c r="F24" s="50" t="str">
        <f>IF(B24&gt;0,VLOOKUP($B24,学校・選手入力!$A$9:$AF$115,3),"")</f>
        <v/>
      </c>
      <c r="G24" s="51" t="str">
        <f>IF(B24&gt;0,VLOOKUP($B24,学校・選手入力!$A$9:$AF$115,4),"")</f>
        <v/>
      </c>
      <c r="H24" s="52" t="str">
        <f>IF(B24&gt;0,VLOOKUP($B24,学校・選手入力!$A$9:$AF$115,5),"")</f>
        <v/>
      </c>
      <c r="I24" s="53"/>
      <c r="J24" s="50"/>
      <c r="K24" s="50"/>
      <c r="L24" s="50" t="str">
        <f>IF(B24&gt;0,VLOOKUP($B24,学校・選手入力!$A$9:$AF$115,6),"")</f>
        <v/>
      </c>
      <c r="M24" s="50"/>
      <c r="N24" s="50" t="str">
        <f>IF(B24&gt;0,VLOOKUP($B24,学校・選手入力!$A$9:$AF$115,7),"")</f>
        <v/>
      </c>
    </row>
    <row r="25" spans="1:14" ht="16.5" customHeight="1" thickBot="1">
      <c r="A25" t="str">
        <f>学校・選手入力!A18&amp;" "&amp;学校・選手入力!B18&amp;学校・選手入力!C18</f>
        <v xml:space="preserve">10 </v>
      </c>
      <c r="B25" s="15"/>
      <c r="D25" s="10">
        <v>10</v>
      </c>
      <c r="E25" s="50" t="str">
        <f>IF(B25&gt;0,VLOOKUP($B25,学校・選手入力!$A$9:$AF$115,2),"")</f>
        <v/>
      </c>
      <c r="F25" s="50" t="str">
        <f>IF(B25&gt;0,VLOOKUP($B25,学校・選手入力!$A$9:$AF$115,3),"")</f>
        <v/>
      </c>
      <c r="G25" s="51" t="str">
        <f>IF(B25&gt;0,VLOOKUP($B25,学校・選手入力!$A$9:$AF$115,4),"")</f>
        <v/>
      </c>
      <c r="H25" s="52" t="str">
        <f>IF(B25&gt;0,VLOOKUP($B25,学校・選手入力!$A$9:$AF$115,5),"")</f>
        <v/>
      </c>
      <c r="I25" s="53"/>
      <c r="J25" s="50"/>
      <c r="K25" s="50"/>
      <c r="L25" s="50" t="str">
        <f>IF(B25&gt;0,VLOOKUP($B25,学校・選手入力!$A$9:$AF$115,6),"")</f>
        <v/>
      </c>
      <c r="M25" s="50"/>
      <c r="N25" s="50" t="str">
        <f>IF(B25&gt;0,VLOOKUP($B25,学校・選手入力!$A$9:$AF$115,7),"")</f>
        <v/>
      </c>
    </row>
    <row r="26" spans="1:14" ht="16.5" customHeight="1" thickBot="1">
      <c r="A26" t="str">
        <f>学校・選手入力!A19&amp;" "&amp;学校・選手入力!B19&amp;学校・選手入力!C19</f>
        <v xml:space="preserve">11 </v>
      </c>
      <c r="B26" s="15"/>
      <c r="D26" s="10">
        <v>11</v>
      </c>
      <c r="E26" s="50" t="str">
        <f>IF(B26&gt;0,VLOOKUP($B26,学校・選手入力!$A$9:$AF$115,2),"")</f>
        <v/>
      </c>
      <c r="F26" s="50" t="str">
        <f>IF(B26&gt;0,VLOOKUP($B26,学校・選手入力!$A$9:$AF$115,3),"")</f>
        <v/>
      </c>
      <c r="G26" s="51" t="str">
        <f>IF(B26&gt;0,VLOOKUP($B26,学校・選手入力!$A$9:$AF$115,4),"")</f>
        <v/>
      </c>
      <c r="H26" s="52" t="str">
        <f>IF(B26&gt;0,VLOOKUP($B26,学校・選手入力!$A$9:$AF$115,5),"")</f>
        <v/>
      </c>
      <c r="I26" s="53"/>
      <c r="J26" s="50"/>
      <c r="K26" s="50"/>
      <c r="L26" s="50" t="str">
        <f>IF(B26&gt;0,VLOOKUP($B26,学校・選手入力!$A$9:$AF$115,6),"")</f>
        <v/>
      </c>
      <c r="M26" s="50"/>
      <c r="N26" s="50" t="str">
        <f>IF(B26&gt;0,VLOOKUP($B26,学校・選手入力!$A$9:$AF$115,7),"")</f>
        <v/>
      </c>
    </row>
    <row r="27" spans="1:14" ht="16.5" customHeight="1" thickBot="1">
      <c r="A27" t="str">
        <f>学校・選手入力!A20&amp;" "&amp;学校・選手入力!B20&amp;学校・選手入力!C20</f>
        <v xml:space="preserve">12 </v>
      </c>
      <c r="B27" s="15"/>
      <c r="D27" s="10">
        <v>12</v>
      </c>
      <c r="E27" s="50" t="str">
        <f>IF(B27&gt;0,VLOOKUP($B27,学校・選手入力!$A$9:$AF$115,2),"")</f>
        <v/>
      </c>
      <c r="F27" s="50" t="str">
        <f>IF(B27&gt;0,VLOOKUP($B27,学校・選手入力!$A$9:$AF$115,3),"")</f>
        <v/>
      </c>
      <c r="G27" s="51" t="str">
        <f>IF(B27&gt;0,VLOOKUP($B27,学校・選手入力!$A$9:$AF$115,4),"")</f>
        <v/>
      </c>
      <c r="H27" s="52" t="str">
        <f>IF(B27&gt;0,VLOOKUP($B27,学校・選手入力!$A$9:$AF$115,5),"")</f>
        <v/>
      </c>
      <c r="I27" s="53"/>
      <c r="J27" s="50"/>
      <c r="K27" s="50"/>
      <c r="L27" s="50" t="str">
        <f>IF(B27&gt;0,VLOOKUP($B27,学校・選手入力!$A$9:$AF$115,6),"")</f>
        <v/>
      </c>
      <c r="M27" s="50"/>
      <c r="N27" s="50" t="str">
        <f>IF(B27&gt;0,VLOOKUP($B27,学校・選手入力!$A$9:$AF$115,7),"")</f>
        <v/>
      </c>
    </row>
    <row r="28" spans="1:14" ht="16.5" customHeight="1" thickBot="1">
      <c r="A28" t="str">
        <f>学校・選手入力!A21&amp;" "&amp;学校・選手入力!B21&amp;学校・選手入力!C21</f>
        <v xml:space="preserve">13 </v>
      </c>
      <c r="B28" s="15"/>
      <c r="D28" s="10">
        <v>13</v>
      </c>
      <c r="E28" s="50" t="str">
        <f>IF(B28&gt;0,VLOOKUP($B28,学校・選手入力!$A$9:$AF$115,2),"")</f>
        <v/>
      </c>
      <c r="F28" s="50" t="str">
        <f>IF(B28&gt;0,VLOOKUP($B28,学校・選手入力!$A$9:$AF$115,3),"")</f>
        <v/>
      </c>
      <c r="G28" s="51" t="str">
        <f>IF(B28&gt;0,VLOOKUP($B28,学校・選手入力!$A$9:$AF$115,4),"")</f>
        <v/>
      </c>
      <c r="H28" s="52" t="str">
        <f>IF(B28&gt;0,VLOOKUP($B28,学校・選手入力!$A$9:$AF$115,5),"")</f>
        <v/>
      </c>
      <c r="I28" s="53"/>
      <c r="J28" s="50"/>
      <c r="K28" s="50"/>
      <c r="L28" s="50" t="str">
        <f>IF(B28&gt;0,VLOOKUP($B28,学校・選手入力!$A$9:$AF$115,6),"")</f>
        <v/>
      </c>
      <c r="M28" s="50"/>
      <c r="N28" s="50" t="str">
        <f>IF(B28&gt;0,VLOOKUP($B28,学校・選手入力!$A$9:$AF$115,7),"")</f>
        <v/>
      </c>
    </row>
    <row r="29" spans="1:14" ht="16.5" customHeight="1" thickBot="1">
      <c r="A29" t="str">
        <f>学校・選手入力!A22&amp;" "&amp;学校・選手入力!B22&amp;学校・選手入力!C22</f>
        <v xml:space="preserve">14 </v>
      </c>
      <c r="B29" s="15"/>
      <c r="D29" s="10">
        <v>14</v>
      </c>
      <c r="E29" s="50" t="str">
        <f>IF(B29&gt;0,VLOOKUP($B29,学校・選手入力!$A$9:$AF$115,2),"")</f>
        <v/>
      </c>
      <c r="F29" s="50" t="str">
        <f>IF(B29&gt;0,VLOOKUP($B29,学校・選手入力!$A$9:$AF$115,3),"")</f>
        <v/>
      </c>
      <c r="G29" s="51" t="str">
        <f>IF(B29&gt;0,VLOOKUP($B29,学校・選手入力!$A$9:$AF$115,4),"")</f>
        <v/>
      </c>
      <c r="H29" s="52" t="str">
        <f>IF(B29&gt;0,VLOOKUP($B29,学校・選手入力!$A$9:$AF$115,5),"")</f>
        <v/>
      </c>
      <c r="I29" s="53"/>
      <c r="J29" s="50"/>
      <c r="K29" s="50"/>
      <c r="L29" s="50" t="str">
        <f>IF(B29&gt;0,VLOOKUP($B29,学校・選手入力!$A$9:$AF$115,6),"")</f>
        <v/>
      </c>
      <c r="M29" s="50"/>
      <c r="N29" s="50" t="str">
        <f>IF(B29&gt;0,VLOOKUP($B29,学校・選手入力!$A$9:$AF$115,7),"")</f>
        <v/>
      </c>
    </row>
    <row r="30" spans="1:14" ht="16.5" customHeight="1" thickBot="1">
      <c r="A30" t="str">
        <f>学校・選手入力!A23&amp;" "&amp;学校・選手入力!B23&amp;学校・選手入力!C23</f>
        <v xml:space="preserve">15 </v>
      </c>
      <c r="B30" s="15"/>
      <c r="D30" s="10">
        <v>15</v>
      </c>
      <c r="E30" s="50" t="str">
        <f>IF(B30&gt;0,VLOOKUP($B30,学校・選手入力!$A$9:$AF$115,2),"")</f>
        <v/>
      </c>
      <c r="F30" s="50" t="str">
        <f>IF(B30&gt;0,VLOOKUP($B30,学校・選手入力!$A$9:$AF$115,3),"")</f>
        <v/>
      </c>
      <c r="G30" s="51" t="str">
        <f>IF(B30&gt;0,VLOOKUP($B30,学校・選手入力!$A$9:$AF$115,4),"")</f>
        <v/>
      </c>
      <c r="H30" s="52" t="str">
        <f>IF(B30&gt;0,VLOOKUP($B30,学校・選手入力!$A$9:$AF$115,5),"")</f>
        <v/>
      </c>
      <c r="I30" s="53"/>
      <c r="J30" s="50"/>
      <c r="K30" s="50"/>
      <c r="L30" s="50" t="str">
        <f>IF(B30&gt;0,VLOOKUP($B30,学校・選手入力!$A$9:$AF$115,6),"")</f>
        <v/>
      </c>
      <c r="M30" s="50"/>
      <c r="N30" s="50" t="str">
        <f>IF(B30&gt;0,VLOOKUP($B30,学校・選手入力!$A$9:$AF$115,7),"")</f>
        <v/>
      </c>
    </row>
    <row r="31" spans="1:14" ht="16.5" customHeight="1" thickBot="1">
      <c r="A31" t="str">
        <f>学校・選手入力!A24&amp;" "&amp;学校・選手入力!B24&amp;学校・選手入力!C24</f>
        <v xml:space="preserve">16 </v>
      </c>
      <c r="B31" s="15"/>
      <c r="D31" s="10">
        <v>16</v>
      </c>
      <c r="E31" s="50" t="str">
        <f>IF(B31&gt;0,VLOOKUP($B31,学校・選手入力!$A$9:$AF$115,2),"")</f>
        <v/>
      </c>
      <c r="F31" s="50" t="str">
        <f>IF(B31&gt;0,VLOOKUP($B31,学校・選手入力!$A$9:$AF$115,3),"")</f>
        <v/>
      </c>
      <c r="G31" s="51" t="str">
        <f>IF(B31&gt;0,VLOOKUP($B31,学校・選手入力!$A$9:$AF$115,4),"")</f>
        <v/>
      </c>
      <c r="H31" s="52" t="str">
        <f>IF(B31&gt;0,VLOOKUP($B31,学校・選手入力!$A$9:$AF$115,5),"")</f>
        <v/>
      </c>
      <c r="I31" s="53"/>
      <c r="J31" s="50"/>
      <c r="K31" s="50"/>
      <c r="L31" s="50" t="str">
        <f>IF(B31&gt;0,VLOOKUP($B31,学校・選手入力!$A$9:$AF$115,6),"")</f>
        <v/>
      </c>
      <c r="M31" s="50"/>
      <c r="N31" s="50" t="str">
        <f>IF(B31&gt;0,VLOOKUP($B31,学校・選手入力!$A$9:$AF$115,7),"")</f>
        <v/>
      </c>
    </row>
    <row r="32" spans="1:14" ht="16.5" customHeight="1" thickBot="1">
      <c r="A32" t="str">
        <f>学校・選手入力!A25&amp;" "&amp;学校・選手入力!B25&amp;学校・選手入力!C25</f>
        <v xml:space="preserve">17 </v>
      </c>
      <c r="B32" s="15"/>
      <c r="D32" s="10">
        <v>17</v>
      </c>
      <c r="E32" s="50" t="str">
        <f>IF(B32&gt;0,VLOOKUP($B32,学校・選手入力!$A$9:$AF$115,2),"")</f>
        <v/>
      </c>
      <c r="F32" s="50" t="str">
        <f>IF(B32&gt;0,VLOOKUP($B32,学校・選手入力!$A$9:$AF$115,3),"")</f>
        <v/>
      </c>
      <c r="G32" s="51" t="str">
        <f>IF(B32&gt;0,VLOOKUP($B32,学校・選手入力!$A$9:$AF$115,4),"")</f>
        <v/>
      </c>
      <c r="H32" s="52" t="str">
        <f>IF(B32&gt;0,VLOOKUP($B32,学校・選手入力!$A$9:$AF$115,5),"")</f>
        <v/>
      </c>
      <c r="I32" s="53"/>
      <c r="J32" s="50"/>
      <c r="K32" s="50"/>
      <c r="L32" s="50" t="str">
        <f>IF(B32&gt;0,VLOOKUP($B32,学校・選手入力!$A$9:$AF$115,6),"")</f>
        <v/>
      </c>
      <c r="M32" s="50"/>
      <c r="N32" s="50" t="str">
        <f>IF(B32&gt;0,VLOOKUP($B32,学校・選手入力!$A$9:$AF$115,7),"")</f>
        <v/>
      </c>
    </row>
    <row r="33" spans="1:14" ht="16.5" customHeight="1" thickBot="1">
      <c r="A33" t="str">
        <f>学校・選手入力!A26&amp;" "&amp;学校・選手入力!B26&amp;学校・選手入力!C26</f>
        <v xml:space="preserve">18 </v>
      </c>
      <c r="B33" s="15"/>
      <c r="D33" s="10">
        <v>18</v>
      </c>
      <c r="E33" s="50" t="str">
        <f>IF(B33&gt;0,VLOOKUP($B33,学校・選手入力!$A$9:$AF$115,2),"")</f>
        <v/>
      </c>
      <c r="F33" s="50" t="str">
        <f>IF(B33&gt;0,VLOOKUP($B33,学校・選手入力!$A$9:$AF$115,3),"")</f>
        <v/>
      </c>
      <c r="G33" s="51" t="str">
        <f>IF(B33&gt;0,VLOOKUP($B33,学校・選手入力!$A$9:$AF$115,4),"")</f>
        <v/>
      </c>
      <c r="H33" s="52" t="str">
        <f>IF(B33&gt;0,VLOOKUP($B33,学校・選手入力!$A$9:$AF$115,5),"")</f>
        <v/>
      </c>
      <c r="I33" s="53"/>
      <c r="J33" s="50"/>
      <c r="K33" s="50"/>
      <c r="L33" s="50" t="str">
        <f>IF(B33&gt;0,VLOOKUP($B33,学校・選手入力!$A$9:$AF$115,6),"")</f>
        <v/>
      </c>
      <c r="M33" s="50"/>
      <c r="N33" s="50" t="str">
        <f>IF(B33&gt;0,VLOOKUP($B33,学校・選手入力!$A$9:$AF$115,7),"")</f>
        <v/>
      </c>
    </row>
    <row r="34" spans="1:14" ht="16.5" customHeight="1" thickBot="1">
      <c r="A34" t="str">
        <f>学校・選手入力!A27&amp;" "&amp;学校・選手入力!B27&amp;学校・選手入力!C27</f>
        <v xml:space="preserve">19 </v>
      </c>
      <c r="B34" s="15"/>
      <c r="D34" s="10">
        <v>19</v>
      </c>
      <c r="E34" s="50" t="str">
        <f>IF(B34&gt;0,VLOOKUP($B34,学校・選手入力!$A$9:$AF$115,2),"")</f>
        <v/>
      </c>
      <c r="F34" s="50" t="str">
        <f>IF(B34&gt;0,VLOOKUP($B34,学校・選手入力!$A$9:$AF$115,3),"")</f>
        <v/>
      </c>
      <c r="G34" s="51" t="str">
        <f>IF(B34&gt;0,VLOOKUP($B34,学校・選手入力!$A$9:$AF$115,4),"")</f>
        <v/>
      </c>
      <c r="H34" s="52" t="str">
        <f>IF(B34&gt;0,VLOOKUP($B34,学校・選手入力!$A$9:$AF$115,5),"")</f>
        <v/>
      </c>
      <c r="I34" s="53"/>
      <c r="J34" s="50"/>
      <c r="K34" s="50"/>
      <c r="L34" s="50" t="str">
        <f>IF(B34&gt;0,VLOOKUP($B34,学校・選手入力!$A$9:$AF$115,6),"")</f>
        <v/>
      </c>
      <c r="M34" s="50"/>
      <c r="N34" s="50" t="str">
        <f>IF(B34&gt;0,VLOOKUP($B34,学校・選手入力!$A$9:$AF$115,7),"")</f>
        <v/>
      </c>
    </row>
    <row r="35" spans="1:14" ht="16.5" customHeight="1" thickBot="1">
      <c r="A35" t="str">
        <f>学校・選手入力!A28&amp;" "&amp;学校・選手入力!B28&amp;学校・選手入力!C28</f>
        <v xml:space="preserve">20 </v>
      </c>
      <c r="B35" s="15"/>
      <c r="D35" s="10">
        <v>20</v>
      </c>
      <c r="E35" s="50" t="str">
        <f>IF(B35&gt;0,VLOOKUP($B35,学校・選手入力!$A$9:$AF$115,2),"")</f>
        <v/>
      </c>
      <c r="F35" s="50" t="str">
        <f>IF(B35&gt;0,VLOOKUP($B35,学校・選手入力!$A$9:$AF$115,3),"")</f>
        <v/>
      </c>
      <c r="G35" s="51" t="str">
        <f>IF(B35&gt;0,VLOOKUP($B35,学校・選手入力!$A$9:$AF$115,4),"")</f>
        <v/>
      </c>
      <c r="H35" s="52" t="str">
        <f>IF(B35&gt;0,VLOOKUP($B35,学校・選手入力!$A$9:$AF$115,5),"")</f>
        <v/>
      </c>
      <c r="I35" s="53"/>
      <c r="J35" s="50"/>
      <c r="K35" s="50"/>
      <c r="L35" s="50" t="str">
        <f>IF(B35&gt;0,VLOOKUP($B35,学校・選手入力!$A$9:$AF$115,6),"")</f>
        <v/>
      </c>
      <c r="M35" s="50"/>
      <c r="N35" s="50" t="str">
        <f>IF(B35&gt;0,VLOOKUP($B35,学校・選手入力!$A$9:$AF$115,7),"")</f>
        <v/>
      </c>
    </row>
    <row r="36" spans="1:14" ht="16.5" customHeight="1" thickBot="1">
      <c r="A36" t="str">
        <f>学校・選手入力!A29&amp;" "&amp;学校・選手入力!B29&amp;学校・選手入力!C29</f>
        <v xml:space="preserve">21 </v>
      </c>
      <c r="B36" s="15"/>
      <c r="D36" s="10">
        <v>21</v>
      </c>
      <c r="E36" s="50" t="str">
        <f>IF(B36&gt;0,VLOOKUP($B36,学校・選手入力!$A$9:$AF$115,2),"")</f>
        <v/>
      </c>
      <c r="F36" s="50" t="str">
        <f>IF(B36&gt;0,VLOOKUP($B36,学校・選手入力!$A$9:$AF$115,3),"")</f>
        <v/>
      </c>
      <c r="G36" s="51" t="str">
        <f>IF(B36&gt;0,VLOOKUP($B36,学校・選手入力!$A$9:$AF$115,4),"")</f>
        <v/>
      </c>
      <c r="H36" s="52" t="str">
        <f>IF(B36&gt;0,VLOOKUP($B36,学校・選手入力!$A$9:$AF$115,5),"")</f>
        <v/>
      </c>
      <c r="I36" s="53"/>
      <c r="J36" s="50"/>
      <c r="K36" s="50"/>
      <c r="L36" s="50" t="str">
        <f>IF(B36&gt;0,VLOOKUP($B36,学校・選手入力!$A$9:$AF$115,6),"")</f>
        <v/>
      </c>
      <c r="M36" s="50"/>
      <c r="N36" s="50" t="str">
        <f>IF(B36&gt;0,VLOOKUP($B36,学校・選手入力!$A$9:$AF$115,7),"")</f>
        <v/>
      </c>
    </row>
    <row r="37" spans="1:14" ht="16.5" customHeight="1" thickBot="1">
      <c r="A37" t="str">
        <f>学校・選手入力!A30&amp;" "&amp;学校・選手入力!B30&amp;学校・選手入力!C30</f>
        <v xml:space="preserve">22 </v>
      </c>
      <c r="B37" s="15"/>
      <c r="D37" s="10">
        <v>22</v>
      </c>
      <c r="E37" s="50" t="str">
        <f>IF(B37&gt;0,VLOOKUP($B37,学校・選手入力!$A$9:$AF$115,2),"")</f>
        <v/>
      </c>
      <c r="F37" s="50" t="str">
        <f>IF(B37&gt;0,VLOOKUP($B37,学校・選手入力!$A$9:$AF$115,3),"")</f>
        <v/>
      </c>
      <c r="G37" s="51" t="str">
        <f>IF(B37&gt;0,VLOOKUP($B37,学校・選手入力!$A$9:$AF$115,4),"")</f>
        <v/>
      </c>
      <c r="H37" s="52" t="str">
        <f>IF(B37&gt;0,VLOOKUP($B37,学校・選手入力!$A$9:$AF$115,5),"")</f>
        <v/>
      </c>
      <c r="I37" s="53"/>
      <c r="J37" s="50"/>
      <c r="K37" s="50"/>
      <c r="L37" s="50" t="str">
        <f>IF(B37&gt;0,VLOOKUP($B37,学校・選手入力!$A$9:$AF$115,6),"")</f>
        <v/>
      </c>
      <c r="M37" s="50"/>
      <c r="N37" s="50" t="str">
        <f>IF(B37&gt;0,VLOOKUP($B37,学校・選手入力!$A$9:$AF$115,7),"")</f>
        <v/>
      </c>
    </row>
    <row r="38" spans="1:14" ht="16.5" customHeight="1" thickBot="1">
      <c r="A38" t="str">
        <f>学校・選手入力!A31&amp;" "&amp;学校・選手入力!B31&amp;学校・選手入力!C31</f>
        <v xml:space="preserve">23 </v>
      </c>
      <c r="B38" s="15"/>
      <c r="D38" s="10">
        <v>23</v>
      </c>
      <c r="E38" s="50" t="str">
        <f>IF(B38&gt;0,VLOOKUP($B38,学校・選手入力!$A$9:$AF$115,2),"")</f>
        <v/>
      </c>
      <c r="F38" s="50" t="str">
        <f>IF(B38&gt;0,VLOOKUP($B38,学校・選手入力!$A$9:$AF$115,3),"")</f>
        <v/>
      </c>
      <c r="G38" s="51" t="str">
        <f>IF(B38&gt;0,VLOOKUP($B38,学校・選手入力!$A$9:$AF$115,4),"")</f>
        <v/>
      </c>
      <c r="H38" s="52" t="str">
        <f>IF(B38&gt;0,VLOOKUP($B38,学校・選手入力!$A$9:$AF$115,5),"")</f>
        <v/>
      </c>
      <c r="I38" s="53"/>
      <c r="J38" s="50"/>
      <c r="K38" s="50"/>
      <c r="L38" s="50" t="str">
        <f>IF(B38&gt;0,VLOOKUP($B38,学校・選手入力!$A$9:$AF$115,6),"")</f>
        <v/>
      </c>
      <c r="M38" s="50"/>
      <c r="N38" s="50" t="str">
        <f>IF(B38&gt;0,VLOOKUP($B38,学校・選手入力!$A$9:$AF$115,7),"")</f>
        <v/>
      </c>
    </row>
    <row r="39" spans="1:14" ht="16.5" customHeight="1" thickBot="1">
      <c r="A39" t="str">
        <f>学校・選手入力!A32&amp;" "&amp;学校・選手入力!B32&amp;学校・選手入力!C32</f>
        <v xml:space="preserve">24 </v>
      </c>
      <c r="B39" s="15"/>
      <c r="D39" s="10">
        <v>24</v>
      </c>
      <c r="E39" s="50" t="str">
        <f>IF(B39&gt;0,VLOOKUP($B39,学校・選手入力!$A$9:$AF$115,2),"")</f>
        <v/>
      </c>
      <c r="F39" s="50" t="str">
        <f>IF(B39&gt;0,VLOOKUP($B39,学校・選手入力!$A$9:$AF$115,3),"")</f>
        <v/>
      </c>
      <c r="G39" s="51" t="str">
        <f>IF(B39&gt;0,VLOOKUP($B39,学校・選手入力!$A$9:$AF$115,4),"")</f>
        <v/>
      </c>
      <c r="H39" s="52" t="str">
        <f>IF(B39&gt;0,VLOOKUP($B39,学校・選手入力!$A$9:$AF$115,5),"")</f>
        <v/>
      </c>
      <c r="I39" s="53"/>
      <c r="J39" s="50"/>
      <c r="K39" s="50"/>
      <c r="L39" s="50" t="str">
        <f>IF(B39&gt;0,VLOOKUP($B39,学校・選手入力!$A$9:$AF$115,6),"")</f>
        <v/>
      </c>
      <c r="M39" s="50"/>
      <c r="N39" s="50" t="str">
        <f>IF(B39&gt;0,VLOOKUP($B39,学校・選手入力!$A$9:$AF$115,7),"")</f>
        <v/>
      </c>
    </row>
    <row r="40" spans="1:14">
      <c r="A40" t="str">
        <f>学校・選手入力!A33&amp;" "&amp;学校・選手入力!B33&amp;学校・選手入力!C33</f>
        <v xml:space="preserve">25 </v>
      </c>
      <c r="D40" s="6"/>
      <c r="E40" s="6"/>
      <c r="F40" s="6"/>
      <c r="G40" s="6"/>
      <c r="H40" s="6"/>
      <c r="I40" s="6"/>
      <c r="J40" s="6"/>
      <c r="K40" s="6"/>
      <c r="L40" s="6"/>
      <c r="M40" s="6"/>
      <c r="N40" s="6"/>
    </row>
    <row r="41" spans="1:14" ht="13.5" customHeight="1">
      <c r="A41" t="str">
        <f>学校・選手入力!A34&amp;" "&amp;学校・選手入力!B34&amp;学校・選手入力!C34</f>
        <v xml:space="preserve">26 </v>
      </c>
      <c r="D41" s="6"/>
      <c r="E41" s="6" t="s">
        <v>170</v>
      </c>
      <c r="F41" s="6"/>
      <c r="G41" s="6"/>
      <c r="H41" s="6" t="s">
        <v>178</v>
      </c>
      <c r="I41" s="6"/>
      <c r="J41" s="6"/>
      <c r="K41" s="6"/>
      <c r="L41" s="6"/>
      <c r="M41" s="6"/>
      <c r="N41" s="6"/>
    </row>
    <row r="42" spans="1:14" ht="13.5" customHeight="1">
      <c r="A42" t="str">
        <f>学校・選手入力!A35&amp;" "&amp;学校・選手入力!B35&amp;学校・選手入力!C35</f>
        <v xml:space="preserve">27 </v>
      </c>
      <c r="D42" s="6"/>
      <c r="E42" s="6"/>
      <c r="F42" s="6"/>
      <c r="G42" s="6"/>
      <c r="H42" s="6"/>
      <c r="I42" s="6"/>
      <c r="J42" s="6"/>
      <c r="K42" s="6"/>
      <c r="L42" s="6"/>
      <c r="M42" s="6"/>
      <c r="N42" s="6"/>
    </row>
    <row r="43" spans="1:14" ht="13.5" customHeight="1">
      <c r="A43" t="str">
        <f>学校・選手入力!A36&amp;" "&amp;学校・選手入力!B36&amp;学校・選手入力!C36</f>
        <v xml:space="preserve">28 </v>
      </c>
      <c r="D43" s="6"/>
      <c r="E43" s="6" t="s">
        <v>171</v>
      </c>
      <c r="F43" s="6"/>
      <c r="G43" s="6"/>
      <c r="H43" s="6"/>
      <c r="I43" s="6"/>
      <c r="J43" s="6"/>
      <c r="K43" s="6"/>
      <c r="L43" s="6"/>
      <c r="M43" s="6"/>
      <c r="N43" s="6"/>
    </row>
    <row r="44" spans="1:14" ht="13.5" customHeight="1">
      <c r="A44" t="str">
        <f>学校・選手入力!A37&amp;" "&amp;学校・選手入力!B37&amp;学校・選手入力!C37</f>
        <v xml:space="preserve">29 </v>
      </c>
      <c r="D44" s="6"/>
      <c r="E44" s="6"/>
      <c r="F44" s="6"/>
      <c r="G44" s="6"/>
      <c r="H44" s="6" t="s">
        <v>172</v>
      </c>
      <c r="I44" s="6"/>
      <c r="J44" s="6"/>
      <c r="K44" s="6"/>
      <c r="L44" s="6"/>
      <c r="M44" s="6"/>
      <c r="N44" s="6"/>
    </row>
    <row r="45" spans="1:14" ht="13.5" customHeight="1">
      <c r="A45" t="str">
        <f>学校・選手入力!A38&amp;" "&amp;学校・選手入力!B38&amp;学校・選手入力!C38</f>
        <v xml:space="preserve">30 </v>
      </c>
      <c r="D45" s="6"/>
      <c r="E45" s="6"/>
      <c r="F45" s="6"/>
      <c r="G45" s="6"/>
      <c r="H45" s="6"/>
      <c r="I45" s="6"/>
      <c r="J45" s="6"/>
      <c r="K45" s="6"/>
      <c r="L45" s="6"/>
      <c r="M45" s="6"/>
      <c r="N45" s="6"/>
    </row>
    <row r="46" spans="1:14" ht="13.5" customHeight="1">
      <c r="A46" t="str">
        <f>学校・選手入力!A39&amp;" "&amp;学校・選手入力!B39&amp;学校・選手入力!C39</f>
        <v xml:space="preserve">31 </v>
      </c>
      <c r="D46" s="6"/>
      <c r="E46" s="6" t="s">
        <v>173</v>
      </c>
      <c r="F46" s="6"/>
      <c r="G46" s="6"/>
      <c r="H46" s="6"/>
      <c r="I46" s="6"/>
      <c r="J46" s="6"/>
      <c r="K46" s="6"/>
      <c r="L46" s="6"/>
      <c r="M46" s="6"/>
      <c r="N46" s="6"/>
    </row>
    <row r="47" spans="1:14">
      <c r="A47" t="str">
        <f>学校・選手入力!A40&amp;" "&amp;学校・選手入力!B40&amp;学校・選手入力!C40</f>
        <v xml:space="preserve">32 </v>
      </c>
      <c r="D47" s="6"/>
      <c r="E47" s="6"/>
      <c r="F47" s="6"/>
      <c r="G47" s="6"/>
      <c r="H47" s="6"/>
      <c r="I47" s="6"/>
      <c r="J47" s="6"/>
      <c r="K47" s="6"/>
      <c r="L47" s="6"/>
      <c r="M47" s="6"/>
      <c r="N47" s="6"/>
    </row>
    <row r="48" spans="1:14">
      <c r="A48" t="str">
        <f>学校・選手入力!A41&amp;" "&amp;学校・選手入力!B41&amp;学校・選手入力!C41</f>
        <v xml:space="preserve">33 </v>
      </c>
      <c r="D48" s="6"/>
      <c r="E48" s="6"/>
      <c r="F48" s="6"/>
      <c r="G48" s="18">
        <f>学校・選手入力!D3</f>
        <v>2023</v>
      </c>
      <c r="H48" s="18" t="s">
        <v>174</v>
      </c>
      <c r="I48" s="32"/>
      <c r="J48" s="18" t="s">
        <v>175</v>
      </c>
      <c r="K48" s="18"/>
      <c r="L48" s="6" t="s">
        <v>176</v>
      </c>
      <c r="M48" s="6"/>
      <c r="N48" s="6"/>
    </row>
    <row r="49" spans="1:14">
      <c r="A49" t="str">
        <f>学校・選手入力!A42&amp;" "&amp;学校・選手入力!B42&amp;学校・選手入力!C42</f>
        <v xml:space="preserve">34 </v>
      </c>
      <c r="D49" s="6"/>
      <c r="E49" s="6"/>
      <c r="F49" s="6"/>
      <c r="G49" s="6"/>
      <c r="H49" s="6"/>
      <c r="I49" s="6"/>
      <c r="J49" s="6"/>
      <c r="K49" s="6"/>
      <c r="L49" s="6"/>
      <c r="M49" s="6"/>
      <c r="N49" s="6"/>
    </row>
    <row r="50" spans="1:14" ht="14.25">
      <c r="A50" t="str">
        <f>学校・選手入力!A43&amp;" "&amp;学校・選手入力!B43&amp;学校・選手入力!C43</f>
        <v xml:space="preserve">35 </v>
      </c>
      <c r="D50" s="6"/>
      <c r="E50" s="6"/>
      <c r="F50" s="18"/>
      <c r="G50" s="81"/>
      <c r="H50" s="82"/>
      <c r="I50" s="82"/>
      <c r="J50" s="18"/>
      <c r="K50" s="19"/>
      <c r="L50" s="6"/>
      <c r="M50" s="6"/>
      <c r="N50" s="6"/>
    </row>
    <row r="51" spans="1:14">
      <c r="A51" t="str">
        <f>学校・選手入力!A44&amp;" "&amp;学校・選手入力!B44&amp;学校・選手入力!C44</f>
        <v xml:space="preserve">36 </v>
      </c>
      <c r="D51" s="6"/>
      <c r="E51" s="6"/>
      <c r="F51" s="6"/>
      <c r="G51" s="6"/>
      <c r="H51" s="6"/>
      <c r="I51" s="6"/>
      <c r="J51" s="6"/>
      <c r="K51" s="6"/>
      <c r="L51" s="6"/>
      <c r="M51" s="6"/>
      <c r="N51" s="6"/>
    </row>
    <row r="52" spans="1:14">
      <c r="A52" t="str">
        <f>学校・選手入力!A45&amp;" "&amp;学校・選手入力!B45&amp;学校・選手入力!C45</f>
        <v xml:space="preserve">37 </v>
      </c>
      <c r="D52" s="6"/>
      <c r="E52" s="6"/>
      <c r="F52" s="6"/>
      <c r="G52" s="6"/>
      <c r="H52" s="6"/>
      <c r="I52" s="6"/>
      <c r="J52" s="6"/>
      <c r="K52" s="6"/>
      <c r="L52" s="6"/>
      <c r="M52" s="6"/>
      <c r="N52" s="6"/>
    </row>
    <row r="53" spans="1:14">
      <c r="A53" t="str">
        <f>学校・選手入力!A46&amp;" "&amp;学校・選手入力!B46&amp;学校・選手入力!C46</f>
        <v xml:space="preserve">38 </v>
      </c>
      <c r="D53" s="6"/>
      <c r="E53" s="6" t="s">
        <v>177</v>
      </c>
      <c r="F53" s="6"/>
      <c r="G53" s="6"/>
      <c r="H53" s="6"/>
      <c r="I53" s="6"/>
      <c r="J53" s="6"/>
      <c r="K53" s="6"/>
      <c r="L53" s="6"/>
      <c r="M53" s="6"/>
      <c r="N53" s="6"/>
    </row>
    <row r="54" spans="1:14">
      <c r="A54" t="str">
        <f>学校・選手入力!A47&amp;" "&amp;学校・選手入力!B47&amp;学校・選手入力!C47</f>
        <v xml:space="preserve">39 </v>
      </c>
      <c r="D54" s="6"/>
      <c r="E54" s="6"/>
      <c r="F54" s="6"/>
      <c r="G54" s="6"/>
      <c r="H54" s="6"/>
      <c r="I54" s="6"/>
      <c r="J54" s="6"/>
      <c r="K54" s="6"/>
      <c r="L54" s="6"/>
      <c r="M54" s="6"/>
      <c r="N54" s="6"/>
    </row>
    <row r="55" spans="1:14">
      <c r="A55" t="str">
        <f>学校・選手入力!A48&amp;" "&amp;学校・選手入力!B48&amp;学校・選手入力!C48</f>
        <v xml:space="preserve">40 </v>
      </c>
      <c r="D55" s="6"/>
      <c r="E55" s="6"/>
      <c r="F55" s="6"/>
      <c r="G55" s="6"/>
      <c r="H55" s="6"/>
      <c r="I55" s="6"/>
      <c r="J55" s="6"/>
      <c r="K55" s="6"/>
      <c r="L55" s="6"/>
      <c r="M55" s="6"/>
      <c r="N55" s="6"/>
    </row>
    <row r="56" spans="1:14">
      <c r="A56" t="str">
        <f>学校・選手入力!A49&amp;" "&amp;学校・選手入力!B49&amp;学校・選手入力!C49</f>
        <v xml:space="preserve">41 </v>
      </c>
    </row>
    <row r="57" spans="1:14">
      <c r="A57" t="str">
        <f>学校・選手入力!A50&amp;" "&amp;学校・選手入力!B50&amp;学校・選手入力!C50</f>
        <v xml:space="preserve">42 </v>
      </c>
    </row>
    <row r="58" spans="1:14">
      <c r="A58" t="str">
        <f>学校・選手入力!A51&amp;" "&amp;学校・選手入力!B51&amp;学校・選手入力!C51</f>
        <v xml:space="preserve">43 </v>
      </c>
    </row>
    <row r="59" spans="1:14">
      <c r="A59" t="str">
        <f>学校・選手入力!A52&amp;" "&amp;学校・選手入力!B52&amp;学校・選手入力!C52</f>
        <v xml:space="preserve">44 </v>
      </c>
    </row>
    <row r="60" spans="1:14">
      <c r="A60" t="str">
        <f>学校・選手入力!A53&amp;" "&amp;学校・選手入力!B53&amp;学校・選手入力!C53</f>
        <v xml:space="preserve">45 </v>
      </c>
    </row>
    <row r="61" spans="1:14">
      <c r="A61" t="str">
        <f>学校・選手入力!A54&amp;" "&amp;学校・選手入力!B54&amp;学校・選手入力!C54</f>
        <v xml:space="preserve">46 </v>
      </c>
    </row>
    <row r="62" spans="1:14">
      <c r="A62" t="str">
        <f>学校・選手入力!A55&amp;" "&amp;学校・選手入力!B55&amp;学校・選手入力!C55</f>
        <v xml:space="preserve">47 </v>
      </c>
    </row>
    <row r="63" spans="1:14">
      <c r="A63" t="str">
        <f>学校・選手入力!A56&amp;" "&amp;学校・選手入力!B56&amp;学校・選手入力!C56</f>
        <v xml:space="preserve">48 </v>
      </c>
    </row>
    <row r="64" spans="1:14">
      <c r="A64" t="str">
        <f>学校・選手入力!A57&amp;" "&amp;学校・選手入力!B57&amp;学校・選手入力!C57</f>
        <v xml:space="preserve">49 </v>
      </c>
    </row>
    <row r="65" spans="1:1">
      <c r="A65" t="str">
        <f>学校・選手入力!A58&amp;" "&amp;学校・選手入力!B58&amp;学校・選手入力!C58</f>
        <v xml:space="preserve">50 </v>
      </c>
    </row>
    <row r="66" spans="1:1">
      <c r="A66" t="str">
        <f>学校・選手入力!A59&amp;" "&amp;学校・選手入力!B59&amp;学校・選手入力!C59</f>
        <v xml:space="preserve">51 </v>
      </c>
    </row>
    <row r="67" spans="1:1">
      <c r="A67" t="str">
        <f>学校・選手入力!A60&amp;" "&amp;学校・選手入力!B60&amp;学校・選手入力!C60</f>
        <v xml:space="preserve">52 </v>
      </c>
    </row>
    <row r="68" spans="1:1">
      <c r="A68" t="str">
        <f>学校・選手入力!A61&amp;" "&amp;学校・選手入力!B61&amp;学校・選手入力!C61</f>
        <v xml:space="preserve">53 </v>
      </c>
    </row>
    <row r="69" spans="1:1">
      <c r="A69" t="str">
        <f>学校・選手入力!A62&amp;" "&amp;学校・選手入力!B62&amp;学校・選手入力!C62</f>
        <v xml:space="preserve">54 </v>
      </c>
    </row>
    <row r="70" spans="1:1">
      <c r="A70" t="str">
        <f>学校・選手入力!A63&amp;" "&amp;学校・選手入力!B63&amp;学校・選手入力!C63</f>
        <v xml:space="preserve">55 </v>
      </c>
    </row>
    <row r="71" spans="1:1">
      <c r="A71" t="str">
        <f>学校・選手入力!A64&amp;" "&amp;学校・選手入力!B64&amp;学校・選手入力!C64</f>
        <v xml:space="preserve">56 </v>
      </c>
    </row>
    <row r="72" spans="1:1">
      <c r="A72" t="str">
        <f>学校・選手入力!A65&amp;" "&amp;学校・選手入力!B65&amp;学校・選手入力!C65</f>
        <v xml:space="preserve">57 </v>
      </c>
    </row>
    <row r="73" spans="1:1">
      <c r="A73" t="str">
        <f>学校・選手入力!A66&amp;" "&amp;学校・選手入力!B66&amp;学校・選手入力!C66</f>
        <v xml:space="preserve">58 </v>
      </c>
    </row>
    <row r="74" spans="1:1">
      <c r="A74" t="str">
        <f>学校・選手入力!A67&amp;" "&amp;学校・選手入力!B67&amp;学校・選手入力!C67</f>
        <v xml:space="preserve">59 </v>
      </c>
    </row>
    <row r="75" spans="1:1">
      <c r="A75" t="str">
        <f>学校・選手入力!A68&amp;" "&amp;学校・選手入力!B68&amp;学校・選手入力!C68</f>
        <v xml:space="preserve">60 </v>
      </c>
    </row>
    <row r="76" spans="1:1">
      <c r="A76" t="str">
        <f>学校・選手入力!A69&amp;" "&amp;学校・選手入力!B69&amp;学校・選手入力!C69</f>
        <v xml:space="preserve">61 </v>
      </c>
    </row>
    <row r="77" spans="1:1">
      <c r="A77" t="str">
        <f>学校・選手入力!A70&amp;" "&amp;学校・選手入力!B70&amp;学校・選手入力!C70</f>
        <v xml:space="preserve">62 </v>
      </c>
    </row>
    <row r="78" spans="1:1">
      <c r="A78" t="str">
        <f>学校・選手入力!A71&amp;" "&amp;学校・選手入力!B71&amp;学校・選手入力!C71</f>
        <v xml:space="preserve">63 </v>
      </c>
    </row>
    <row r="79" spans="1:1">
      <c r="A79" t="str">
        <f>学校・選手入力!A72&amp;" "&amp;学校・選手入力!B72&amp;学校・選手入力!C72</f>
        <v xml:space="preserve">64 </v>
      </c>
    </row>
    <row r="80" spans="1:1">
      <c r="A80" t="str">
        <f>学校・選手入力!A73&amp;" "&amp;学校・選手入力!B73&amp;学校・選手入力!C73</f>
        <v xml:space="preserve">65 </v>
      </c>
    </row>
    <row r="81" spans="1:1">
      <c r="A81" t="str">
        <f>学校・選手入力!A74&amp;" "&amp;学校・選手入力!B74&amp;学校・選手入力!C74</f>
        <v xml:space="preserve">66 </v>
      </c>
    </row>
    <row r="82" spans="1:1">
      <c r="A82" t="str">
        <f>学校・選手入力!A75&amp;" "&amp;学校・選手入力!B75&amp;学校・選手入力!C75</f>
        <v xml:space="preserve">67 </v>
      </c>
    </row>
    <row r="83" spans="1:1">
      <c r="A83" t="str">
        <f>学校・選手入力!A76&amp;" "&amp;学校・選手入力!B76&amp;学校・選手入力!C76</f>
        <v xml:space="preserve">68 </v>
      </c>
    </row>
    <row r="84" spans="1:1">
      <c r="A84" t="str">
        <f>学校・選手入力!A77&amp;" "&amp;学校・選手入力!B77&amp;学校・選手入力!C77</f>
        <v xml:space="preserve">69 </v>
      </c>
    </row>
    <row r="85" spans="1:1">
      <c r="A85" t="str">
        <f>学校・選手入力!A78&amp;" "&amp;学校・選手入力!B78&amp;学校・選手入力!C78</f>
        <v xml:space="preserve">70 </v>
      </c>
    </row>
    <row r="86" spans="1:1">
      <c r="A86" t="str">
        <f>学校・選手入力!A79&amp;" "&amp;学校・選手入力!B79&amp;学校・選手入力!C79</f>
        <v xml:space="preserve">71 </v>
      </c>
    </row>
    <row r="87" spans="1:1">
      <c r="A87" t="str">
        <f>学校・選手入力!A80&amp;" "&amp;学校・選手入力!B80&amp;学校・選手入力!C80</f>
        <v xml:space="preserve">72 </v>
      </c>
    </row>
    <row r="88" spans="1:1">
      <c r="A88" t="str">
        <f>学校・選手入力!A81&amp;" "&amp;学校・選手入力!B81&amp;学校・選手入力!C81</f>
        <v xml:space="preserve">73 </v>
      </c>
    </row>
    <row r="89" spans="1:1">
      <c r="A89" t="str">
        <f>学校・選手入力!A82&amp;" "&amp;学校・選手入力!B82&amp;学校・選手入力!C82</f>
        <v xml:space="preserve">74 </v>
      </c>
    </row>
    <row r="90" spans="1:1">
      <c r="A90" t="str">
        <f>学校・選手入力!A83&amp;" "&amp;学校・選手入力!B83&amp;学校・選手入力!C83</f>
        <v xml:space="preserve">75 </v>
      </c>
    </row>
    <row r="91" spans="1:1">
      <c r="A91" t="str">
        <f>学校・選手入力!A84&amp;" "&amp;学校・選手入力!B84&amp;学校・選手入力!C84</f>
        <v xml:space="preserve">76 </v>
      </c>
    </row>
    <row r="92" spans="1:1">
      <c r="A92" t="str">
        <f>学校・選手入力!A85&amp;" "&amp;学校・選手入力!B85&amp;学校・選手入力!C85</f>
        <v xml:space="preserve">77 </v>
      </c>
    </row>
    <row r="93" spans="1:1">
      <c r="A93" t="str">
        <f>学校・選手入力!A86&amp;" "&amp;学校・選手入力!B86&amp;学校・選手入力!C86</f>
        <v xml:space="preserve">78 </v>
      </c>
    </row>
    <row r="94" spans="1:1">
      <c r="A94" t="str">
        <f>学校・選手入力!A87&amp;" "&amp;学校・選手入力!B87&amp;学校・選手入力!C87</f>
        <v xml:space="preserve">79 </v>
      </c>
    </row>
    <row r="95" spans="1:1">
      <c r="A95" t="str">
        <f>学校・選手入力!A88&amp;" "&amp;学校・選手入力!B88&amp;学校・選手入力!C88</f>
        <v xml:space="preserve">80 </v>
      </c>
    </row>
    <row r="96" spans="1:1">
      <c r="A96" t="str">
        <f>学校・選手入力!A89&amp;" "&amp;学校・選手入力!B89&amp;学校・選手入力!C89</f>
        <v xml:space="preserve">81 </v>
      </c>
    </row>
    <row r="97" spans="1:1">
      <c r="A97" t="str">
        <f>学校・選手入力!A90&amp;" "&amp;学校・選手入力!B90&amp;学校・選手入力!C90</f>
        <v xml:space="preserve">82 </v>
      </c>
    </row>
    <row r="98" spans="1:1">
      <c r="A98" t="str">
        <f>学校・選手入力!A91&amp;" "&amp;学校・選手入力!B91&amp;学校・選手入力!C91</f>
        <v xml:space="preserve">83 </v>
      </c>
    </row>
    <row r="99" spans="1:1">
      <c r="A99" t="str">
        <f>学校・選手入力!A92&amp;" "&amp;学校・選手入力!B92&amp;学校・選手入力!C92</f>
        <v xml:space="preserve">84 </v>
      </c>
    </row>
    <row r="100" spans="1:1">
      <c r="A100" t="str">
        <f>学校・選手入力!A93&amp;" "&amp;学校・選手入力!B93&amp;学校・選手入力!C93</f>
        <v xml:space="preserve">85 </v>
      </c>
    </row>
    <row r="101" spans="1:1">
      <c r="A101" t="str">
        <f>学校・選手入力!A94&amp;" "&amp;学校・選手入力!B94&amp;学校・選手入力!C94</f>
        <v xml:space="preserve">86 </v>
      </c>
    </row>
    <row r="102" spans="1:1">
      <c r="A102" t="str">
        <f>学校・選手入力!A95&amp;" "&amp;学校・選手入力!B95&amp;学校・選手入力!C95</f>
        <v xml:space="preserve">87 </v>
      </c>
    </row>
    <row r="103" spans="1:1">
      <c r="A103" t="str">
        <f>学校・選手入力!A96&amp;" "&amp;学校・選手入力!B96&amp;学校・選手入力!C96</f>
        <v xml:space="preserve">88 </v>
      </c>
    </row>
    <row r="104" spans="1:1">
      <c r="A104" t="str">
        <f>学校・選手入力!A97&amp;" "&amp;学校・選手入力!B97&amp;学校・選手入力!C97</f>
        <v xml:space="preserve">89 </v>
      </c>
    </row>
    <row r="105" spans="1:1">
      <c r="A105" t="str">
        <f>学校・選手入力!A98&amp;" "&amp;学校・選手入力!B98&amp;学校・選手入力!C98</f>
        <v xml:space="preserve">90 </v>
      </c>
    </row>
    <row r="106" spans="1:1">
      <c r="A106" t="str">
        <f>学校・選手入力!A99&amp;" "&amp;学校・選手入力!B99&amp;学校・選手入力!C99</f>
        <v xml:space="preserve">91 </v>
      </c>
    </row>
    <row r="107" spans="1:1">
      <c r="A107" t="str">
        <f>学校・選手入力!A100&amp;" "&amp;学校・選手入力!B100&amp;学校・選手入力!C100</f>
        <v xml:space="preserve">92 </v>
      </c>
    </row>
    <row r="108" spans="1:1">
      <c r="A108" t="str">
        <f>学校・選手入力!A101&amp;" "&amp;学校・選手入力!B101&amp;学校・選手入力!C101</f>
        <v xml:space="preserve">93 </v>
      </c>
    </row>
    <row r="109" spans="1:1">
      <c r="A109" t="str">
        <f>学校・選手入力!A102&amp;" "&amp;学校・選手入力!B102&amp;学校・選手入力!C102</f>
        <v xml:space="preserve">94 </v>
      </c>
    </row>
    <row r="110" spans="1:1">
      <c r="A110" t="str">
        <f>学校・選手入力!A103&amp;" "&amp;学校・選手入力!B103&amp;学校・選手入力!C103</f>
        <v xml:space="preserve">95 </v>
      </c>
    </row>
    <row r="111" spans="1:1">
      <c r="A111" t="str">
        <f>学校・選手入力!A104&amp;" "&amp;学校・選手入力!B104&amp;学校・選手入力!C104</f>
        <v xml:space="preserve">96 </v>
      </c>
    </row>
    <row r="112" spans="1:1">
      <c r="A112" t="str">
        <f>学校・選手入力!A105&amp;" "&amp;学校・選手入力!B105&amp;学校・選手入力!C105</f>
        <v xml:space="preserve">97 </v>
      </c>
    </row>
    <row r="113" spans="1:1">
      <c r="A113" t="str">
        <f>学校・選手入力!A106&amp;" "&amp;学校・選手入力!B106&amp;学校・選手入力!C106</f>
        <v xml:space="preserve">98 </v>
      </c>
    </row>
    <row r="114" spans="1:1">
      <c r="A114" t="str">
        <f>学校・選手入力!A107&amp;" "&amp;学校・選手入力!B107&amp;学校・選手入力!C107</f>
        <v xml:space="preserve">99 </v>
      </c>
    </row>
    <row r="115" spans="1:1">
      <c r="A115" t="str">
        <f>学校・選手入力!A108&amp;" "&amp;学校・選手入力!B108&amp;学校・選手入力!C108</f>
        <v xml:space="preserve">100 </v>
      </c>
    </row>
    <row r="123" spans="1:1">
      <c r="A123" t="str">
        <f>学校・選手入力!A109&amp;" "&amp;学校・選手入力!B109&amp;学校・選手入力!C109</f>
        <v xml:space="preserve"> </v>
      </c>
    </row>
    <row r="124" spans="1:1">
      <c r="A124" t="str">
        <f>学校・選手入力!A110&amp;" "&amp;学校・選手入力!B110&amp;学校・選手入力!C110</f>
        <v xml:space="preserve"> </v>
      </c>
    </row>
    <row r="125" spans="1:1">
      <c r="A125" t="str">
        <f>学校・選手入力!A111&amp;" "&amp;学校・選手入力!B111&amp;学校・選手入力!C111</f>
        <v xml:space="preserve"> </v>
      </c>
    </row>
    <row r="126" spans="1:1">
      <c r="A126" t="str">
        <f>学校・選手入力!A112&amp;" "&amp;学校・選手入力!B112&amp;学校・選手入力!C112</f>
        <v xml:space="preserve"> </v>
      </c>
    </row>
  </sheetData>
  <mergeCells count="14">
    <mergeCell ref="E1:F1"/>
    <mergeCell ref="F12:G12"/>
    <mergeCell ref="F13:G13"/>
    <mergeCell ref="E15:F15"/>
    <mergeCell ref="F10:G10"/>
    <mergeCell ref="G15:H15"/>
    <mergeCell ref="G50:I50"/>
    <mergeCell ref="F11:G11"/>
    <mergeCell ref="D3:E3"/>
    <mergeCell ref="F5:G5"/>
    <mergeCell ref="F6:H6"/>
    <mergeCell ref="F7:G7"/>
    <mergeCell ref="F8:G8"/>
    <mergeCell ref="F9:G9"/>
  </mergeCells>
  <phoneticPr fontId="1"/>
  <pageMargins left="0.78740157480314965" right="0.78740157480314965" top="0.98425196850393704" bottom="0.98425196850393704" header="0.51181102362204722" footer="0.51181102362204722"/>
  <pageSetup paperSize="9" scale="94" orientation="portrait" horizontalDpi="4294967293"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A1:G32"/>
  <sheetViews>
    <sheetView workbookViewId="0">
      <selection activeCell="B22" sqref="B22"/>
    </sheetView>
  </sheetViews>
  <sheetFormatPr defaultRowHeight="13.5"/>
  <cols>
    <col min="2" max="2" width="12.25" customWidth="1"/>
    <col min="4" max="5" width="9" style="20" customWidth="1"/>
  </cols>
  <sheetData>
    <row r="1" spans="1:7">
      <c r="A1" t="s">
        <v>142</v>
      </c>
      <c r="B1" t="s">
        <v>143</v>
      </c>
      <c r="C1" t="s">
        <v>144</v>
      </c>
      <c r="D1" s="20" t="s">
        <v>145</v>
      </c>
      <c r="E1" s="20" t="s">
        <v>146</v>
      </c>
      <c r="F1" t="s">
        <v>147</v>
      </c>
      <c r="G1" t="s">
        <v>154</v>
      </c>
    </row>
    <row r="2" spans="1:7">
      <c r="A2">
        <v>2019</v>
      </c>
      <c r="B2" t="s">
        <v>135</v>
      </c>
      <c r="C2">
        <v>1990</v>
      </c>
      <c r="D2" s="20" t="s">
        <v>190</v>
      </c>
      <c r="E2" s="20" t="s">
        <v>190</v>
      </c>
      <c r="F2" t="s">
        <v>150</v>
      </c>
      <c r="G2">
        <v>1</v>
      </c>
    </row>
    <row r="3" spans="1:7">
      <c r="A3">
        <v>2020</v>
      </c>
      <c r="B3" t="s">
        <v>136</v>
      </c>
      <c r="C3">
        <v>1991</v>
      </c>
      <c r="D3" s="20" t="s">
        <v>191</v>
      </c>
      <c r="E3" s="20" t="s">
        <v>191</v>
      </c>
      <c r="F3" t="s">
        <v>151</v>
      </c>
      <c r="G3">
        <v>2</v>
      </c>
    </row>
    <row r="4" spans="1:7">
      <c r="A4">
        <v>2021</v>
      </c>
      <c r="B4" t="s">
        <v>137</v>
      </c>
      <c r="C4">
        <v>1992</v>
      </c>
      <c r="D4" s="20" t="s">
        <v>192</v>
      </c>
      <c r="E4" s="20" t="s">
        <v>192</v>
      </c>
      <c r="G4">
        <v>3</v>
      </c>
    </row>
    <row r="5" spans="1:7">
      <c r="A5">
        <v>2022</v>
      </c>
      <c r="B5" t="s">
        <v>138</v>
      </c>
      <c r="C5">
        <v>1993</v>
      </c>
      <c r="D5" s="20" t="s">
        <v>193</v>
      </c>
      <c r="E5" s="20" t="s">
        <v>193</v>
      </c>
    </row>
    <row r="6" spans="1:7">
      <c r="A6">
        <v>2023</v>
      </c>
      <c r="B6" t="s">
        <v>139</v>
      </c>
      <c r="C6">
        <v>1994</v>
      </c>
      <c r="D6" s="20" t="s">
        <v>194</v>
      </c>
      <c r="E6" s="20" t="s">
        <v>194</v>
      </c>
    </row>
    <row r="7" spans="1:7">
      <c r="A7">
        <v>2024</v>
      </c>
      <c r="B7" t="s">
        <v>140</v>
      </c>
      <c r="C7">
        <v>1995</v>
      </c>
      <c r="D7" s="20" t="s">
        <v>195</v>
      </c>
      <c r="E7" s="20" t="s">
        <v>195</v>
      </c>
    </row>
    <row r="8" spans="1:7">
      <c r="A8">
        <v>2025</v>
      </c>
      <c r="B8" t="s">
        <v>141</v>
      </c>
      <c r="C8">
        <v>1996</v>
      </c>
      <c r="D8" s="20" t="s">
        <v>196</v>
      </c>
      <c r="E8" s="20" t="s">
        <v>196</v>
      </c>
    </row>
    <row r="9" spans="1:7">
      <c r="A9">
        <v>2026</v>
      </c>
      <c r="C9">
        <v>1997</v>
      </c>
      <c r="D9" s="20" t="s">
        <v>197</v>
      </c>
      <c r="E9" s="20" t="s">
        <v>197</v>
      </c>
    </row>
    <row r="10" spans="1:7">
      <c r="A10">
        <v>2027</v>
      </c>
      <c r="C10">
        <v>1998</v>
      </c>
      <c r="D10" s="20" t="s">
        <v>198</v>
      </c>
      <c r="E10" s="20" t="s">
        <v>198</v>
      </c>
    </row>
    <row r="11" spans="1:7">
      <c r="A11">
        <v>2028</v>
      </c>
      <c r="C11">
        <v>1999</v>
      </c>
      <c r="D11" s="20">
        <v>10</v>
      </c>
      <c r="E11" s="20">
        <v>10</v>
      </c>
    </row>
    <row r="12" spans="1:7">
      <c r="A12">
        <v>2029</v>
      </c>
      <c r="C12">
        <v>2000</v>
      </c>
      <c r="D12" s="20">
        <v>11</v>
      </c>
      <c r="E12" s="20">
        <v>11</v>
      </c>
    </row>
    <row r="13" spans="1:7">
      <c r="A13">
        <v>2030</v>
      </c>
      <c r="C13">
        <v>2001</v>
      </c>
      <c r="D13" s="20">
        <v>12</v>
      </c>
      <c r="E13" s="20">
        <v>12</v>
      </c>
    </row>
    <row r="14" spans="1:7">
      <c r="A14">
        <v>2031</v>
      </c>
      <c r="C14">
        <v>2002</v>
      </c>
      <c r="E14" s="20">
        <v>13</v>
      </c>
    </row>
    <row r="15" spans="1:7">
      <c r="A15">
        <v>2032</v>
      </c>
      <c r="C15">
        <v>2003</v>
      </c>
      <c r="E15" s="20">
        <v>14</v>
      </c>
    </row>
    <row r="16" spans="1:7">
      <c r="A16">
        <v>2033</v>
      </c>
      <c r="C16">
        <v>2004</v>
      </c>
      <c r="E16" s="20">
        <v>15</v>
      </c>
    </row>
    <row r="17" spans="1:5">
      <c r="A17">
        <v>2034</v>
      </c>
      <c r="C17">
        <v>2005</v>
      </c>
      <c r="E17" s="20">
        <v>16</v>
      </c>
    </row>
    <row r="18" spans="1:5">
      <c r="A18">
        <v>2035</v>
      </c>
      <c r="C18">
        <v>2006</v>
      </c>
      <c r="E18" s="20">
        <v>17</v>
      </c>
    </row>
    <row r="19" spans="1:5">
      <c r="A19">
        <v>2036</v>
      </c>
      <c r="C19">
        <v>2007</v>
      </c>
      <c r="E19" s="20">
        <v>18</v>
      </c>
    </row>
    <row r="20" spans="1:5">
      <c r="A20">
        <v>2037</v>
      </c>
      <c r="C20">
        <v>2008</v>
      </c>
      <c r="E20" s="20">
        <v>19</v>
      </c>
    </row>
    <row r="21" spans="1:5">
      <c r="A21">
        <v>2038</v>
      </c>
      <c r="C21">
        <v>2009</v>
      </c>
      <c r="E21" s="20">
        <v>20</v>
      </c>
    </row>
    <row r="22" spans="1:5">
      <c r="A22">
        <v>2039</v>
      </c>
      <c r="C22">
        <v>2010</v>
      </c>
      <c r="E22" s="20">
        <v>21</v>
      </c>
    </row>
    <row r="23" spans="1:5">
      <c r="A23">
        <v>2040</v>
      </c>
      <c r="C23">
        <v>2011</v>
      </c>
      <c r="E23" s="20">
        <v>22</v>
      </c>
    </row>
    <row r="24" spans="1:5">
      <c r="A24">
        <v>2041</v>
      </c>
      <c r="C24">
        <v>2012</v>
      </c>
      <c r="E24" s="20">
        <v>23</v>
      </c>
    </row>
    <row r="25" spans="1:5">
      <c r="A25">
        <v>2042</v>
      </c>
      <c r="C25">
        <v>2013</v>
      </c>
      <c r="E25" s="20">
        <v>24</v>
      </c>
    </row>
    <row r="26" spans="1:5">
      <c r="A26">
        <v>2043</v>
      </c>
      <c r="C26">
        <v>2014</v>
      </c>
      <c r="E26" s="20">
        <v>25</v>
      </c>
    </row>
    <row r="27" spans="1:5">
      <c r="A27">
        <v>2044</v>
      </c>
      <c r="C27">
        <v>2015</v>
      </c>
      <c r="E27" s="20">
        <v>26</v>
      </c>
    </row>
    <row r="28" spans="1:5">
      <c r="A28">
        <v>2045</v>
      </c>
      <c r="C28">
        <v>2016</v>
      </c>
      <c r="E28" s="20">
        <v>27</v>
      </c>
    </row>
    <row r="29" spans="1:5">
      <c r="E29" s="20">
        <v>28</v>
      </c>
    </row>
    <row r="30" spans="1:5">
      <c r="E30" s="20">
        <v>29</v>
      </c>
    </row>
    <row r="31" spans="1:5">
      <c r="E31" s="20">
        <v>30</v>
      </c>
    </row>
    <row r="32" spans="1:5">
      <c r="E32" s="20">
        <v>31</v>
      </c>
    </row>
  </sheetData>
  <phoneticPr fontId="1"/>
  <pageMargins left="0.78700000000000003" right="0.78700000000000003" top="0.98399999999999999" bottom="0.98399999999999999" header="0.51200000000000001" footer="0.51200000000000001"/>
  <pageSetup paperSize="9" orientation="portrait" horizontalDpi="4294967293"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A1:A192"/>
  <sheetViews>
    <sheetView workbookViewId="0">
      <selection activeCell="A193" sqref="A193"/>
    </sheetView>
  </sheetViews>
  <sheetFormatPr defaultRowHeight="13.5"/>
  <cols>
    <col min="1" max="1" width="14.875" bestFit="1" customWidth="1"/>
  </cols>
  <sheetData>
    <row r="1" spans="1:1">
      <c r="A1" t="s">
        <v>0</v>
      </c>
    </row>
    <row r="2" spans="1:1">
      <c r="A2" t="s">
        <v>1</v>
      </c>
    </row>
    <row r="3" spans="1:1">
      <c r="A3" t="s">
        <v>2</v>
      </c>
    </row>
    <row r="4" spans="1:1">
      <c r="A4" t="s">
        <v>3</v>
      </c>
    </row>
    <row r="5" spans="1:1">
      <c r="A5" t="s">
        <v>4</v>
      </c>
    </row>
    <row r="6" spans="1:1">
      <c r="A6" t="s">
        <v>5</v>
      </c>
    </row>
    <row r="7" spans="1:1">
      <c r="A7" t="s">
        <v>6</v>
      </c>
    </row>
    <row r="8" spans="1:1">
      <c r="A8" t="s">
        <v>217</v>
      </c>
    </row>
    <row r="9" spans="1:1">
      <c r="A9" t="s">
        <v>7</v>
      </c>
    </row>
    <row r="10" spans="1:1">
      <c r="A10" t="s">
        <v>9</v>
      </c>
    </row>
    <row r="11" spans="1:1">
      <c r="A11" t="s">
        <v>8</v>
      </c>
    </row>
    <row r="12" spans="1:1">
      <c r="A12" t="s">
        <v>10</v>
      </c>
    </row>
    <row r="13" spans="1:1">
      <c r="A13" t="s">
        <v>11</v>
      </c>
    </row>
    <row r="14" spans="1:1">
      <c r="A14" t="s">
        <v>12</v>
      </c>
    </row>
    <row r="15" spans="1:1">
      <c r="A15" t="s">
        <v>13</v>
      </c>
    </row>
    <row r="16" spans="1:1">
      <c r="A16" t="s">
        <v>14</v>
      </c>
    </row>
    <row r="17" spans="1:1">
      <c r="A17" t="s">
        <v>15</v>
      </c>
    </row>
    <row r="18" spans="1:1">
      <c r="A18" t="s">
        <v>16</v>
      </c>
    </row>
    <row r="19" spans="1:1">
      <c r="A19" t="s">
        <v>17</v>
      </c>
    </row>
    <row r="20" spans="1:1">
      <c r="A20" t="s">
        <v>18</v>
      </c>
    </row>
    <row r="21" spans="1:1">
      <c r="A21" t="s">
        <v>19</v>
      </c>
    </row>
    <row r="22" spans="1:1">
      <c r="A22" t="s">
        <v>20</v>
      </c>
    </row>
    <row r="23" spans="1:1">
      <c r="A23" t="s">
        <v>21</v>
      </c>
    </row>
    <row r="24" spans="1:1">
      <c r="A24" t="s">
        <v>22</v>
      </c>
    </row>
    <row r="25" spans="1:1">
      <c r="A25" t="s">
        <v>23</v>
      </c>
    </row>
    <row r="26" spans="1:1">
      <c r="A26" t="s">
        <v>24</v>
      </c>
    </row>
    <row r="27" spans="1:1">
      <c r="A27" t="s">
        <v>25</v>
      </c>
    </row>
    <row r="28" spans="1:1">
      <c r="A28" t="s">
        <v>26</v>
      </c>
    </row>
    <row r="29" spans="1:1">
      <c r="A29" t="s">
        <v>27</v>
      </c>
    </row>
    <row r="30" spans="1:1">
      <c r="A30" t="s">
        <v>28</v>
      </c>
    </row>
    <row r="31" spans="1:1">
      <c r="A31" t="s">
        <v>29</v>
      </c>
    </row>
    <row r="32" spans="1:1">
      <c r="A32" t="s">
        <v>30</v>
      </c>
    </row>
    <row r="33" spans="1:1">
      <c r="A33" t="s">
        <v>31</v>
      </c>
    </row>
    <row r="34" spans="1:1">
      <c r="A34" t="s">
        <v>32</v>
      </c>
    </row>
    <row r="35" spans="1:1">
      <c r="A35" t="s">
        <v>33</v>
      </c>
    </row>
    <row r="36" spans="1:1">
      <c r="A36" t="s">
        <v>34</v>
      </c>
    </row>
    <row r="37" spans="1:1">
      <c r="A37" t="s">
        <v>35</v>
      </c>
    </row>
    <row r="38" spans="1:1">
      <c r="A38" t="s">
        <v>36</v>
      </c>
    </row>
    <row r="39" spans="1:1">
      <c r="A39" t="s">
        <v>37</v>
      </c>
    </row>
    <row r="40" spans="1:1">
      <c r="A40" t="s">
        <v>38</v>
      </c>
    </row>
    <row r="41" spans="1:1">
      <c r="A41" t="s">
        <v>39</v>
      </c>
    </row>
    <row r="42" spans="1:1">
      <c r="A42" t="s">
        <v>40</v>
      </c>
    </row>
    <row r="43" spans="1:1">
      <c r="A43" t="s">
        <v>41</v>
      </c>
    </row>
    <row r="44" spans="1:1">
      <c r="A44" t="s">
        <v>42</v>
      </c>
    </row>
    <row r="45" spans="1:1">
      <c r="A45" t="s">
        <v>45</v>
      </c>
    </row>
    <row r="46" spans="1:1">
      <c r="A46" t="s">
        <v>218</v>
      </c>
    </row>
    <row r="47" spans="1:1">
      <c r="A47" t="s">
        <v>43</v>
      </c>
    </row>
    <row r="48" spans="1:1">
      <c r="A48" t="s">
        <v>44</v>
      </c>
    </row>
    <row r="49" spans="1:1">
      <c r="A49" t="s">
        <v>46</v>
      </c>
    </row>
    <row r="50" spans="1:1">
      <c r="A50" t="s">
        <v>47</v>
      </c>
    </row>
    <row r="51" spans="1:1">
      <c r="A51" t="s">
        <v>219</v>
      </c>
    </row>
    <row r="52" spans="1:1">
      <c r="A52" t="s">
        <v>48</v>
      </c>
    </row>
    <row r="53" spans="1:1">
      <c r="A53" t="s">
        <v>49</v>
      </c>
    </row>
    <row r="54" spans="1:1">
      <c r="A54" t="s">
        <v>220</v>
      </c>
    </row>
    <row r="55" spans="1:1">
      <c r="A55" t="s">
        <v>50</v>
      </c>
    </row>
    <row r="56" spans="1:1">
      <c r="A56" t="s">
        <v>51</v>
      </c>
    </row>
    <row r="57" spans="1:1">
      <c r="A57" t="s">
        <v>221</v>
      </c>
    </row>
    <row r="58" spans="1:1">
      <c r="A58" t="s">
        <v>52</v>
      </c>
    </row>
    <row r="59" spans="1:1">
      <c r="A59" t="s">
        <v>53</v>
      </c>
    </row>
    <row r="60" spans="1:1">
      <c r="A60" t="s">
        <v>222</v>
      </c>
    </row>
    <row r="61" spans="1:1">
      <c r="A61" t="s">
        <v>54</v>
      </c>
    </row>
    <row r="62" spans="1:1">
      <c r="A62" t="s">
        <v>55</v>
      </c>
    </row>
    <row r="63" spans="1:1">
      <c r="A63" t="s">
        <v>223</v>
      </c>
    </row>
    <row r="64" spans="1:1">
      <c r="A64" t="s">
        <v>56</v>
      </c>
    </row>
    <row r="65" spans="1:1">
      <c r="A65" t="s">
        <v>57</v>
      </c>
    </row>
    <row r="66" spans="1:1">
      <c r="A66" t="s">
        <v>224</v>
      </c>
    </row>
    <row r="67" spans="1:1">
      <c r="A67" t="s">
        <v>58</v>
      </c>
    </row>
    <row r="68" spans="1:1">
      <c r="A68" t="s">
        <v>59</v>
      </c>
    </row>
    <row r="69" spans="1:1">
      <c r="A69" t="s">
        <v>225</v>
      </c>
    </row>
    <row r="70" spans="1:1">
      <c r="A70" t="s">
        <v>226</v>
      </c>
    </row>
    <row r="71" spans="1:1">
      <c r="A71" t="s">
        <v>227</v>
      </c>
    </row>
    <row r="72" spans="1:1">
      <c r="A72" t="s">
        <v>228</v>
      </c>
    </row>
    <row r="73" spans="1:1">
      <c r="A73" t="s">
        <v>60</v>
      </c>
    </row>
    <row r="74" spans="1:1">
      <c r="A74" t="s">
        <v>61</v>
      </c>
    </row>
    <row r="75" spans="1:1">
      <c r="A75" t="s">
        <v>229</v>
      </c>
    </row>
    <row r="76" spans="1:1">
      <c r="A76" t="s">
        <v>64</v>
      </c>
    </row>
    <row r="77" spans="1:1">
      <c r="A77" t="s">
        <v>65</v>
      </c>
    </row>
    <row r="78" spans="1:1">
      <c r="A78" t="s">
        <v>230</v>
      </c>
    </row>
    <row r="79" spans="1:1">
      <c r="A79" t="s">
        <v>62</v>
      </c>
    </row>
    <row r="80" spans="1:1">
      <c r="A80" t="s">
        <v>63</v>
      </c>
    </row>
    <row r="81" spans="1:1">
      <c r="A81" t="s">
        <v>231</v>
      </c>
    </row>
    <row r="82" spans="1:1">
      <c r="A82" t="s">
        <v>66</v>
      </c>
    </row>
    <row r="83" spans="1:1">
      <c r="A83" t="s">
        <v>67</v>
      </c>
    </row>
    <row r="84" spans="1:1">
      <c r="A84" t="s">
        <v>232</v>
      </c>
    </row>
    <row r="85" spans="1:1">
      <c r="A85" t="s">
        <v>68</v>
      </c>
    </row>
    <row r="86" spans="1:1">
      <c r="A86" t="s">
        <v>69</v>
      </c>
    </row>
    <row r="87" spans="1:1">
      <c r="A87" t="s">
        <v>233</v>
      </c>
    </row>
    <row r="88" spans="1:1">
      <c r="A88" t="s">
        <v>70</v>
      </c>
    </row>
    <row r="89" spans="1:1">
      <c r="A89" t="s">
        <v>71</v>
      </c>
    </row>
    <row r="90" spans="1:1">
      <c r="A90" t="s">
        <v>234</v>
      </c>
    </row>
    <row r="91" spans="1:1">
      <c r="A91" t="s">
        <v>72</v>
      </c>
    </row>
    <row r="92" spans="1:1">
      <c r="A92" t="s">
        <v>73</v>
      </c>
    </row>
    <row r="93" spans="1:1">
      <c r="A93" t="s">
        <v>235</v>
      </c>
    </row>
    <row r="94" spans="1:1">
      <c r="A94" t="s">
        <v>74</v>
      </c>
    </row>
    <row r="95" spans="1:1">
      <c r="A95" t="s">
        <v>75</v>
      </c>
    </row>
    <row r="96" spans="1:1">
      <c r="A96" t="s">
        <v>236</v>
      </c>
    </row>
    <row r="97" spans="1:1">
      <c r="A97" t="s">
        <v>76</v>
      </c>
    </row>
    <row r="98" spans="1:1">
      <c r="A98" t="s">
        <v>77</v>
      </c>
    </row>
    <row r="99" spans="1:1">
      <c r="A99" t="s">
        <v>237</v>
      </c>
    </row>
    <row r="100" spans="1:1">
      <c r="A100" t="s">
        <v>78</v>
      </c>
    </row>
    <row r="101" spans="1:1">
      <c r="A101" t="s">
        <v>79</v>
      </c>
    </row>
    <row r="102" spans="1:1">
      <c r="A102" t="s">
        <v>238</v>
      </c>
    </row>
    <row r="103" spans="1:1">
      <c r="A103" t="s">
        <v>80</v>
      </c>
    </row>
    <row r="104" spans="1:1">
      <c r="A104" t="s">
        <v>81</v>
      </c>
    </row>
    <row r="105" spans="1:1">
      <c r="A105" t="s">
        <v>239</v>
      </c>
    </row>
    <row r="106" spans="1:1">
      <c r="A106" t="s">
        <v>82</v>
      </c>
    </row>
    <row r="107" spans="1:1">
      <c r="A107" t="s">
        <v>83</v>
      </c>
    </row>
    <row r="108" spans="1:1">
      <c r="A108" t="s">
        <v>240</v>
      </c>
    </row>
    <row r="109" spans="1:1">
      <c r="A109" t="s">
        <v>84</v>
      </c>
    </row>
    <row r="110" spans="1:1">
      <c r="A110" t="s">
        <v>85</v>
      </c>
    </row>
    <row r="111" spans="1:1">
      <c r="A111" t="s">
        <v>241</v>
      </c>
    </row>
    <row r="112" spans="1:1">
      <c r="A112" t="s">
        <v>86</v>
      </c>
    </row>
    <row r="113" spans="1:1">
      <c r="A113" t="s">
        <v>87</v>
      </c>
    </row>
    <row r="114" spans="1:1">
      <c r="A114" t="s">
        <v>242</v>
      </c>
    </row>
    <row r="115" spans="1:1">
      <c r="A115" t="s">
        <v>88</v>
      </c>
    </row>
    <row r="116" spans="1:1">
      <c r="A116" t="s">
        <v>89</v>
      </c>
    </row>
    <row r="117" spans="1:1">
      <c r="A117" t="s">
        <v>243</v>
      </c>
    </row>
    <row r="118" spans="1:1">
      <c r="A118" t="s">
        <v>90</v>
      </c>
    </row>
    <row r="119" spans="1:1">
      <c r="A119" t="s">
        <v>91</v>
      </c>
    </row>
    <row r="120" spans="1:1">
      <c r="A120" t="s">
        <v>244</v>
      </c>
    </row>
    <row r="121" spans="1:1">
      <c r="A121" t="s">
        <v>92</v>
      </c>
    </row>
    <row r="122" spans="1:1">
      <c r="A122" t="s">
        <v>93</v>
      </c>
    </row>
    <row r="123" spans="1:1">
      <c r="A123" t="s">
        <v>245</v>
      </c>
    </row>
    <row r="124" spans="1:1">
      <c r="A124" t="s">
        <v>94</v>
      </c>
    </row>
    <row r="125" spans="1:1">
      <c r="A125" t="s">
        <v>95</v>
      </c>
    </row>
    <row r="126" spans="1:1">
      <c r="A126" t="s">
        <v>246</v>
      </c>
    </row>
    <row r="127" spans="1:1">
      <c r="A127" t="s">
        <v>96</v>
      </c>
    </row>
    <row r="128" spans="1:1">
      <c r="A128" t="s">
        <v>97</v>
      </c>
    </row>
    <row r="129" spans="1:1">
      <c r="A129" t="s">
        <v>247</v>
      </c>
    </row>
    <row r="130" spans="1:1">
      <c r="A130" t="s">
        <v>98</v>
      </c>
    </row>
    <row r="131" spans="1:1">
      <c r="A131" t="s">
        <v>99</v>
      </c>
    </row>
    <row r="132" spans="1:1">
      <c r="A132" t="s">
        <v>248</v>
      </c>
    </row>
    <row r="133" spans="1:1">
      <c r="A133" t="s">
        <v>100</v>
      </c>
    </row>
    <row r="134" spans="1:1">
      <c r="A134" t="s">
        <v>101</v>
      </c>
    </row>
    <row r="135" spans="1:1">
      <c r="A135" t="s">
        <v>249</v>
      </c>
    </row>
    <row r="136" spans="1:1">
      <c r="A136" t="s">
        <v>102</v>
      </c>
    </row>
    <row r="137" spans="1:1">
      <c r="A137" t="s">
        <v>103</v>
      </c>
    </row>
    <row r="138" spans="1:1">
      <c r="A138" t="s">
        <v>250</v>
      </c>
    </row>
    <row r="139" spans="1:1">
      <c r="A139" t="s">
        <v>104</v>
      </c>
    </row>
    <row r="140" spans="1:1">
      <c r="A140" t="s">
        <v>105</v>
      </c>
    </row>
    <row r="141" spans="1:1">
      <c r="A141" t="s">
        <v>251</v>
      </c>
    </row>
    <row r="142" spans="1:1">
      <c r="A142" t="s">
        <v>106</v>
      </c>
    </row>
    <row r="143" spans="1:1">
      <c r="A143" t="s">
        <v>107</v>
      </c>
    </row>
    <row r="144" spans="1:1">
      <c r="A144" t="s">
        <v>252</v>
      </c>
    </row>
    <row r="145" spans="1:1">
      <c r="A145" t="s">
        <v>108</v>
      </c>
    </row>
    <row r="146" spans="1:1">
      <c r="A146" t="s">
        <v>109</v>
      </c>
    </row>
    <row r="147" spans="1:1">
      <c r="A147" t="s">
        <v>253</v>
      </c>
    </row>
    <row r="148" spans="1:1">
      <c r="A148" t="s">
        <v>254</v>
      </c>
    </row>
    <row r="149" spans="1:1">
      <c r="A149" t="s">
        <v>255</v>
      </c>
    </row>
    <row r="150" spans="1:1">
      <c r="A150" t="s">
        <v>256</v>
      </c>
    </row>
    <row r="151" spans="1:1">
      <c r="A151" t="s">
        <v>110</v>
      </c>
    </row>
    <row r="152" spans="1:1">
      <c r="A152" t="s">
        <v>111</v>
      </c>
    </row>
    <row r="153" spans="1:1">
      <c r="A153" t="s">
        <v>257</v>
      </c>
    </row>
    <row r="154" spans="1:1">
      <c r="A154" t="s">
        <v>112</v>
      </c>
    </row>
    <row r="155" spans="1:1">
      <c r="A155" t="s">
        <v>113</v>
      </c>
    </row>
    <row r="156" spans="1:1">
      <c r="A156" t="s">
        <v>258</v>
      </c>
    </row>
    <row r="157" spans="1:1">
      <c r="A157" t="s">
        <v>114</v>
      </c>
    </row>
    <row r="158" spans="1:1">
      <c r="A158" t="s">
        <v>115</v>
      </c>
    </row>
    <row r="159" spans="1:1">
      <c r="A159" t="s">
        <v>259</v>
      </c>
    </row>
    <row r="160" spans="1:1">
      <c r="A160" t="s">
        <v>116</v>
      </c>
    </row>
    <row r="161" spans="1:1">
      <c r="A161" t="s">
        <v>117</v>
      </c>
    </row>
    <row r="162" spans="1:1">
      <c r="A162" t="s">
        <v>260</v>
      </c>
    </row>
    <row r="163" spans="1:1">
      <c r="A163" t="s">
        <v>118</v>
      </c>
    </row>
    <row r="164" spans="1:1">
      <c r="A164" t="s">
        <v>119</v>
      </c>
    </row>
    <row r="165" spans="1:1">
      <c r="A165" t="s">
        <v>261</v>
      </c>
    </row>
    <row r="166" spans="1:1">
      <c r="A166" t="s">
        <v>120</v>
      </c>
    </row>
    <row r="167" spans="1:1">
      <c r="A167" t="s">
        <v>121</v>
      </c>
    </row>
    <row r="168" spans="1:1">
      <c r="A168" t="s">
        <v>262</v>
      </c>
    </row>
    <row r="169" spans="1:1">
      <c r="A169" t="s">
        <v>122</v>
      </c>
    </row>
    <row r="170" spans="1:1">
      <c r="A170" t="s">
        <v>123</v>
      </c>
    </row>
    <row r="171" spans="1:1">
      <c r="A171" t="s">
        <v>263</v>
      </c>
    </row>
    <row r="172" spans="1:1">
      <c r="A172" t="s">
        <v>124</v>
      </c>
    </row>
    <row r="173" spans="1:1">
      <c r="A173" t="s">
        <v>125</v>
      </c>
    </row>
    <row r="174" spans="1:1">
      <c r="A174" t="s">
        <v>264</v>
      </c>
    </row>
    <row r="175" spans="1:1">
      <c r="A175" t="s">
        <v>126</v>
      </c>
    </row>
    <row r="176" spans="1:1">
      <c r="A176" t="s">
        <v>127</v>
      </c>
    </row>
    <row r="177" spans="1:1">
      <c r="A177" t="s">
        <v>265</v>
      </c>
    </row>
    <row r="178" spans="1:1">
      <c r="A178" t="s">
        <v>128</v>
      </c>
    </row>
    <row r="179" spans="1:1">
      <c r="A179" t="s">
        <v>129</v>
      </c>
    </row>
    <row r="180" spans="1:1">
      <c r="A180" t="s">
        <v>266</v>
      </c>
    </row>
    <row r="181" spans="1:1">
      <c r="A181" t="s">
        <v>132</v>
      </c>
    </row>
    <row r="182" spans="1:1">
      <c r="A182" t="s">
        <v>133</v>
      </c>
    </row>
    <row r="183" spans="1:1">
      <c r="A183" t="s">
        <v>267</v>
      </c>
    </row>
    <row r="184" spans="1:1">
      <c r="A184" t="s">
        <v>268</v>
      </c>
    </row>
    <row r="185" spans="1:1">
      <c r="A185" t="s">
        <v>269</v>
      </c>
    </row>
    <row r="186" spans="1:1">
      <c r="A186" t="s">
        <v>270</v>
      </c>
    </row>
    <row r="187" spans="1:1">
      <c r="A187" t="s">
        <v>271</v>
      </c>
    </row>
    <row r="188" spans="1:1">
      <c r="A188" t="s">
        <v>272</v>
      </c>
    </row>
    <row r="189" spans="1:1">
      <c r="A189" t="s">
        <v>273</v>
      </c>
    </row>
    <row r="190" spans="1:1">
      <c r="A190" t="s">
        <v>130</v>
      </c>
    </row>
    <row r="191" spans="1:1">
      <c r="A191" t="s">
        <v>131</v>
      </c>
    </row>
    <row r="192" spans="1:1">
      <c r="A192" t="s">
        <v>274</v>
      </c>
    </row>
  </sheetData>
  <phoneticPr fontId="1"/>
  <pageMargins left="0.78700000000000003" right="0.78700000000000003" top="0.98399999999999999" bottom="0.98399999999999999" header="0.51200000000000001" footer="0.5120000000000000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15</vt:i4>
      </vt:variant>
    </vt:vector>
  </HeadingPairs>
  <TitlesOfParts>
    <vt:vector size="24" baseType="lpstr">
      <vt:lpstr>学校・選手入力</vt:lpstr>
      <vt:lpstr>高校総体</vt:lpstr>
      <vt:lpstr>新人戦</vt:lpstr>
      <vt:lpstr>一年生大会</vt:lpstr>
      <vt:lpstr>二年生大会</vt:lpstr>
      <vt:lpstr>選抜大会</vt:lpstr>
      <vt:lpstr>ジュニア</vt:lpstr>
      <vt:lpstr>データ１</vt:lpstr>
      <vt:lpstr>データ２</vt:lpstr>
      <vt:lpstr>ジュニア!Print_Area</vt:lpstr>
      <vt:lpstr>一年生大会!Print_Area</vt:lpstr>
      <vt:lpstr>高校総体!Print_Area</vt:lpstr>
      <vt:lpstr>新人戦!Print_Area</vt:lpstr>
      <vt:lpstr>選抜大会!Print_Area</vt:lpstr>
      <vt:lpstr>二年生大会!Print_Area</vt:lpstr>
      <vt:lpstr>学校名</vt:lpstr>
      <vt:lpstr>学年</vt:lpstr>
      <vt:lpstr>姓登録</vt:lpstr>
      <vt:lpstr>生月</vt:lpstr>
      <vt:lpstr>生日</vt:lpstr>
      <vt:lpstr>生年</vt:lpstr>
      <vt:lpstr>大会</vt:lpstr>
      <vt:lpstr>男女</vt:lpstr>
      <vt:lpstr>年度</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宇都和夫</dc:creator>
  <cp:lastModifiedBy>宮崎県教育庁</cp:lastModifiedBy>
  <cp:lastPrinted>2023-03-02T05:00:57Z</cp:lastPrinted>
  <dcterms:created xsi:type="dcterms:W3CDTF">2009-11-04T05:49:54Z</dcterms:created>
  <dcterms:modified xsi:type="dcterms:W3CDTF">2023-04-20T05:12:23Z</dcterms:modified>
</cp:coreProperties>
</file>