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Koutairensv01\data\高体連共有\要覧\要覧（R5）\7専門委員長事務要項\"/>
    </mc:Choice>
  </mc:AlternateContent>
  <xr:revisionPtr revIDLastSave="0" documentId="8_{C667BA16-979E-41C6-91EC-6F78B730864F}" xr6:coauthVersionLast="36" xr6:coauthVersionMax="36" xr10:uidLastSave="{00000000-0000-0000-0000-000000000000}"/>
  <bookViews>
    <workbookView xWindow="480" yWindow="45" windowWidth="11835" windowHeight="6255" xr2:uid="{00000000-000D-0000-FFFF-FFFF00000000}"/>
  </bookViews>
  <sheets>
    <sheet name="Sheet1" sheetId="1" r:id="rId1"/>
    <sheet name="Sheet2" sheetId="2" r:id="rId2"/>
    <sheet name="Sheet3" sheetId="3" r:id="rId3"/>
  </sheets>
  <definedNames>
    <definedName name="_xlnm.Print_Area" localSheetId="0">Sheet1!$A$27:$M$70</definedName>
  </definedNames>
  <calcPr calcId="191029"/>
</workbook>
</file>

<file path=xl/calcChain.xml><?xml version="1.0" encoding="utf-8"?>
<calcChain xmlns="http://schemas.openxmlformats.org/spreadsheetml/2006/main">
  <c r="F66" i="1" l="1"/>
  <c r="J66" i="1" s="1"/>
  <c r="B66" i="1"/>
  <c r="D66" i="1" s="1"/>
  <c r="K70" i="1" l="1"/>
  <c r="B70" i="1"/>
  <c r="M49" i="1"/>
  <c r="M48" i="1"/>
  <c r="M47" i="1"/>
  <c r="M46" i="1"/>
  <c r="M45" i="1"/>
  <c r="M44" i="1"/>
  <c r="M43" i="1"/>
  <c r="M42" i="1"/>
  <c r="M41" i="1"/>
  <c r="M40" i="1"/>
  <c r="M39" i="1"/>
  <c r="M38" i="1"/>
  <c r="M37" i="1"/>
  <c r="M36" i="1"/>
  <c r="M35" i="1"/>
  <c r="M34" i="1"/>
  <c r="M33" i="1"/>
  <c r="M32" i="1"/>
  <c r="M31" i="1"/>
  <c r="M30" i="1"/>
  <c r="K35" i="1"/>
  <c r="K36" i="1"/>
  <c r="K37" i="1"/>
  <c r="K38" i="1"/>
  <c r="K39" i="1"/>
  <c r="K40" i="1"/>
  <c r="K41" i="1"/>
  <c r="K42" i="1"/>
  <c r="K43" i="1"/>
  <c r="K44" i="1"/>
  <c r="K45" i="1"/>
  <c r="K46" i="1"/>
  <c r="K47" i="1"/>
  <c r="K48" i="1"/>
  <c r="K49" i="1"/>
  <c r="K30" i="1"/>
  <c r="K31" i="1"/>
  <c r="K32" i="1"/>
  <c r="K33" i="1"/>
  <c r="K34" i="1"/>
  <c r="I31" i="1"/>
  <c r="I32" i="1"/>
  <c r="I33" i="1"/>
  <c r="I34" i="1"/>
  <c r="I35" i="1"/>
  <c r="I36" i="1"/>
  <c r="I37" i="1"/>
  <c r="I38" i="1"/>
  <c r="I39" i="1"/>
  <c r="I40" i="1"/>
  <c r="I41" i="1"/>
  <c r="I42" i="1"/>
  <c r="I43" i="1"/>
  <c r="I44" i="1"/>
  <c r="I45" i="1"/>
  <c r="I46" i="1"/>
  <c r="I47" i="1"/>
  <c r="I48" i="1"/>
  <c r="I49" i="1"/>
  <c r="I30" i="1"/>
  <c r="F81" i="1" l="1"/>
  <c r="H81" i="1" s="1"/>
  <c r="D70" i="1"/>
  <c r="F70" i="1" s="1"/>
</calcChain>
</file>

<file path=xl/sharedStrings.xml><?xml version="1.0" encoding="utf-8"?>
<sst xmlns="http://schemas.openxmlformats.org/spreadsheetml/2006/main" count="60" uniqueCount="55">
  <si>
    <t>受領印</t>
    <rPh sb="0" eb="3">
      <t>ジュリョウイン</t>
    </rPh>
    <phoneticPr fontId="1"/>
  </si>
  <si>
    <t>税金分
②＋④</t>
    <rPh sb="0" eb="2">
      <t>ゼイキン</t>
    </rPh>
    <rPh sb="2" eb="3">
      <t>ブン</t>
    </rPh>
    <phoneticPr fontId="1"/>
  </si>
  <si>
    <r>
      <rPr>
        <sz val="12"/>
        <color theme="1"/>
        <rFont val="ＭＳ 明朝"/>
        <family val="1"/>
        <charset val="128"/>
      </rPr>
      <t>内訳</t>
    </r>
    <rPh sb="0" eb="2">
      <t>ウチワケ</t>
    </rPh>
    <phoneticPr fontId="1"/>
  </si>
  <si>
    <r>
      <rPr>
        <b/>
        <sz val="20"/>
        <color theme="1"/>
        <rFont val="ＭＳ 明朝"/>
        <family val="1"/>
        <charset val="128"/>
      </rPr>
      <t>研修等に伴う講師の謝金について</t>
    </r>
  </si>
  <si>
    <r>
      <rPr>
        <sz val="11"/>
        <color theme="1"/>
        <rFont val="ＭＳ 明朝"/>
        <family val="1"/>
        <charset val="128"/>
      </rPr>
      <t>金額</t>
    </r>
    <rPh sb="0" eb="2">
      <t>キンガク</t>
    </rPh>
    <phoneticPr fontId="1"/>
  </si>
  <si>
    <r>
      <rPr>
        <sz val="12"/>
        <color theme="1"/>
        <rFont val="ＭＳ 明朝"/>
        <family val="1"/>
        <charset val="128"/>
      </rPr>
      <t>１．謝金について</t>
    </r>
  </si>
  <si>
    <r>
      <rPr>
        <b/>
        <sz val="11"/>
        <color theme="1"/>
        <rFont val="ＭＳ 明朝"/>
        <family val="1"/>
        <charset val="128"/>
      </rPr>
      <t>（１）講師の講義時間数の合計に１時間未満の端数がある場合には、次により取り扱うものとする。</t>
    </r>
    <phoneticPr fontId="1"/>
  </si>
  <si>
    <r>
      <rPr>
        <sz val="10"/>
        <color theme="1"/>
        <rFont val="ＭＳ 明朝"/>
        <family val="1"/>
        <charset val="128"/>
      </rPr>
      <t>　①３０分以内の場合は０．５時間として計算する。</t>
    </r>
    <phoneticPr fontId="1"/>
  </si>
  <si>
    <r>
      <rPr>
        <sz val="10"/>
        <color theme="1"/>
        <rFont val="ＭＳ 明朝"/>
        <family val="1"/>
        <charset val="128"/>
      </rPr>
      <t>講　師　区　分</t>
    </r>
  </si>
  <si>
    <r>
      <t>1</t>
    </r>
    <r>
      <rPr>
        <sz val="10"/>
        <color theme="1"/>
        <rFont val="ＭＳ 明朝"/>
        <family val="1"/>
        <charset val="128"/>
      </rPr>
      <t>時間当たりの金額（円）</t>
    </r>
  </si>
  <si>
    <r>
      <rPr>
        <sz val="10"/>
        <color theme="1"/>
        <rFont val="ＭＳ 明朝"/>
        <family val="1"/>
        <charset val="128"/>
      </rPr>
      <t>学職経験者</t>
    </r>
  </si>
  <si>
    <r>
      <rPr>
        <sz val="10"/>
        <color theme="1"/>
        <rFont val="ＭＳ 明朝"/>
        <family val="1"/>
        <charset val="128"/>
      </rPr>
      <t>大学教授</t>
    </r>
  </si>
  <si>
    <r>
      <rPr>
        <sz val="10"/>
        <color theme="1"/>
        <rFont val="ＭＳ 明朝"/>
        <family val="1"/>
        <charset val="128"/>
      </rPr>
      <t>大学准教授</t>
    </r>
  </si>
  <si>
    <r>
      <rPr>
        <sz val="10"/>
        <color theme="1"/>
        <rFont val="ＭＳ 明朝"/>
        <family val="1"/>
        <charset val="128"/>
      </rPr>
      <t>※例：講師が講義を２時間行った場合の計算</t>
    </r>
    <phoneticPr fontId="1"/>
  </si>
  <si>
    <r>
      <rPr>
        <b/>
        <sz val="11"/>
        <color theme="1"/>
        <rFont val="ＭＳ 明朝"/>
        <family val="1"/>
        <charset val="128"/>
      </rPr>
      <t>（３）旅費・宿泊費を現金で支払う場合は、謝金と同様、所得税を事務局に納入してください。</t>
    </r>
    <rPh sb="3" eb="5">
      <t>リョヒ</t>
    </rPh>
    <rPh sb="6" eb="9">
      <t>シュクハクヒ</t>
    </rPh>
    <rPh sb="20" eb="22">
      <t>シャキン</t>
    </rPh>
    <rPh sb="23" eb="25">
      <t>ドウヨウ</t>
    </rPh>
    <rPh sb="30" eb="33">
      <t>ジムキョク</t>
    </rPh>
    <phoneticPr fontId="1"/>
  </si>
  <si>
    <r>
      <rPr>
        <b/>
        <sz val="20"/>
        <rFont val="ＭＳ 明朝"/>
        <family val="1"/>
        <charset val="128"/>
      </rPr>
      <t>謝金・旅費支給簿</t>
    </r>
    <rPh sb="0" eb="2">
      <t>シャキン</t>
    </rPh>
    <rPh sb="3" eb="5">
      <t>リョヒ</t>
    </rPh>
    <rPh sb="5" eb="8">
      <t>シキュウボ</t>
    </rPh>
    <phoneticPr fontId="7"/>
  </si>
  <si>
    <r>
      <rPr>
        <sz val="14"/>
        <color theme="1"/>
        <rFont val="ＭＳ 明朝"/>
        <family val="1"/>
        <charset val="128"/>
      </rPr>
      <t>印</t>
    </r>
    <rPh sb="0" eb="1">
      <t>イン</t>
    </rPh>
    <phoneticPr fontId="1"/>
  </si>
  <si>
    <r>
      <rPr>
        <b/>
        <sz val="14"/>
        <rFont val="ＭＳ 明朝"/>
        <family val="1"/>
        <charset val="128"/>
      </rPr>
      <t>氏　　名</t>
    </r>
    <rPh sb="0" eb="1">
      <t>シ</t>
    </rPh>
    <rPh sb="3" eb="4">
      <t>メイ</t>
    </rPh>
    <phoneticPr fontId="1"/>
  </si>
  <si>
    <r>
      <rPr>
        <b/>
        <sz val="14"/>
        <rFont val="ＭＳ 明朝"/>
        <family val="1"/>
        <charset val="128"/>
      </rPr>
      <t>所　　属</t>
    </r>
    <rPh sb="0" eb="1">
      <t>ショ</t>
    </rPh>
    <rPh sb="3" eb="4">
      <t>ゾク</t>
    </rPh>
    <phoneticPr fontId="1"/>
  </si>
  <si>
    <r>
      <rPr>
        <b/>
        <sz val="14"/>
        <color theme="1"/>
        <rFont val="ＭＳ 明朝"/>
        <family val="1"/>
        <charset val="128"/>
      </rPr>
      <t>支給計算表</t>
    </r>
    <rPh sb="0" eb="2">
      <t>シキュウ</t>
    </rPh>
    <rPh sb="2" eb="5">
      <t>ケイサンヒョウ</t>
    </rPh>
    <phoneticPr fontId="1"/>
  </si>
  <si>
    <r>
      <rPr>
        <b/>
        <sz val="14"/>
        <color theme="1"/>
        <rFont val="ＭＳ 明朝"/>
        <family val="1"/>
        <charset val="128"/>
      </rPr>
      <t>旅費</t>
    </r>
    <rPh sb="0" eb="2">
      <t>リョヒ</t>
    </rPh>
    <phoneticPr fontId="1"/>
  </si>
  <si>
    <r>
      <rPr>
        <b/>
        <sz val="14"/>
        <color theme="1"/>
        <rFont val="ＭＳ 明朝"/>
        <family val="1"/>
        <charset val="128"/>
      </rPr>
      <t>謝金</t>
    </r>
    <rPh sb="0" eb="2">
      <t>シャキン</t>
    </rPh>
    <phoneticPr fontId="1"/>
  </si>
  <si>
    <r>
      <rPr>
        <sz val="12"/>
        <color theme="1"/>
        <rFont val="ＭＳ 明朝"/>
        <family val="1"/>
        <charset val="128"/>
      </rPr>
      <t>金額</t>
    </r>
    <rPh sb="0" eb="2">
      <t>キンガク</t>
    </rPh>
    <phoneticPr fontId="1"/>
  </si>
  <si>
    <r>
      <rPr>
        <sz val="12"/>
        <color theme="1"/>
        <rFont val="ＭＳ 明朝"/>
        <family val="1"/>
        <charset val="128"/>
      </rPr>
      <t>時間</t>
    </r>
    <rPh sb="0" eb="2">
      <t>ジカン</t>
    </rPh>
    <phoneticPr fontId="1"/>
  </si>
  <si>
    <r>
      <t>1</t>
    </r>
    <r>
      <rPr>
        <sz val="12"/>
        <color theme="1"/>
        <rFont val="ＭＳ 明朝"/>
        <family val="1"/>
        <charset val="128"/>
      </rPr>
      <t>時間当たり</t>
    </r>
    <rPh sb="1" eb="3">
      <t>ジカン</t>
    </rPh>
    <rPh sb="3" eb="4">
      <t>ア</t>
    </rPh>
    <phoneticPr fontId="1"/>
  </si>
  <si>
    <r>
      <rPr>
        <sz val="12"/>
        <color theme="1"/>
        <rFont val="ＭＳ 明朝"/>
        <family val="1"/>
        <charset val="128"/>
      </rPr>
      <t>円</t>
    </r>
    <rPh sb="0" eb="1">
      <t>エン</t>
    </rPh>
    <phoneticPr fontId="1"/>
  </si>
  <si>
    <r>
      <rPr>
        <b/>
        <sz val="12"/>
        <color theme="1"/>
        <rFont val="ＭＳ 明朝"/>
        <family val="1"/>
        <charset val="128"/>
      </rPr>
      <t>合計</t>
    </r>
    <rPh sb="0" eb="2">
      <t>ゴウケイ</t>
    </rPh>
    <phoneticPr fontId="1"/>
  </si>
  <si>
    <r>
      <rPr>
        <b/>
        <sz val="18"/>
        <color theme="1"/>
        <rFont val="ＭＳ 明朝"/>
        <family val="1"/>
        <charset val="128"/>
      </rPr>
      <t>支給額</t>
    </r>
    <rPh sb="0" eb="3">
      <t>シキュウガク</t>
    </rPh>
    <phoneticPr fontId="1"/>
  </si>
  <si>
    <r>
      <rPr>
        <b/>
        <sz val="14"/>
        <color theme="1"/>
        <rFont val="ＭＳ 明朝"/>
        <family val="1"/>
        <charset val="128"/>
      </rPr>
      <t>総支給額</t>
    </r>
    <rPh sb="0" eb="1">
      <t>ソウ</t>
    </rPh>
    <rPh sb="1" eb="4">
      <t>シキュウガク</t>
    </rPh>
    <phoneticPr fontId="1"/>
  </si>
  <si>
    <r>
      <rPr>
        <b/>
        <sz val="14"/>
        <color theme="1"/>
        <rFont val="ＭＳ 明朝"/>
        <family val="1"/>
        <charset val="128"/>
      </rPr>
      <t>受領印</t>
    </r>
    <rPh sb="0" eb="3">
      <t>ジュリョウイン</t>
    </rPh>
    <phoneticPr fontId="1"/>
  </si>
  <si>
    <r>
      <rPr>
        <b/>
        <sz val="14"/>
        <color theme="1"/>
        <rFont val="ＭＳ 明朝"/>
        <family val="1"/>
        <charset val="128"/>
      </rPr>
      <t>高体連事務局へ</t>
    </r>
    <rPh sb="0" eb="3">
      <t>コウタイレン</t>
    </rPh>
    <rPh sb="3" eb="6">
      <t>ジムキョク</t>
    </rPh>
    <phoneticPr fontId="1"/>
  </si>
  <si>
    <r>
      <rPr>
        <b/>
        <u/>
        <sz val="11"/>
        <color theme="1"/>
        <rFont val="ＭＳ 明朝"/>
        <family val="1"/>
        <charset val="128"/>
      </rPr>
      <t>（２）所得税は【旅費（宿泊費含）・謝金それぞれ】１０</t>
    </r>
    <r>
      <rPr>
        <b/>
        <u/>
        <sz val="11"/>
        <color theme="1"/>
        <rFont val="Century"/>
        <family val="1"/>
      </rPr>
      <t>.</t>
    </r>
    <r>
      <rPr>
        <b/>
        <u/>
        <sz val="11"/>
        <color theme="1"/>
        <rFont val="ＭＳ 明朝"/>
        <family val="1"/>
        <charset val="128"/>
      </rPr>
      <t>２１％差し引いて支給してください。</t>
    </r>
    <rPh sb="8" eb="10">
      <t>リョヒ</t>
    </rPh>
    <rPh sb="11" eb="14">
      <t>シュクハクヒ</t>
    </rPh>
    <rPh sb="14" eb="15">
      <t>フク</t>
    </rPh>
    <rPh sb="17" eb="19">
      <t>シャキン</t>
    </rPh>
    <phoneticPr fontId="1"/>
  </si>
  <si>
    <r>
      <rPr>
        <sz val="10"/>
        <color theme="1"/>
        <rFont val="ＭＳ 明朝"/>
        <family val="1"/>
        <charset val="128"/>
      </rPr>
      <t>　＠</t>
    </r>
    <r>
      <rPr>
        <sz val="10"/>
        <color theme="1"/>
        <rFont val="Century"/>
        <family val="1"/>
      </rPr>
      <t>20,000</t>
    </r>
    <r>
      <rPr>
        <sz val="10"/>
        <color theme="1"/>
        <rFont val="ＭＳ 明朝"/>
        <family val="1"/>
        <charset val="128"/>
      </rPr>
      <t>円（１時間当たりの金額）</t>
    </r>
    <r>
      <rPr>
        <sz val="10"/>
        <color theme="1"/>
        <rFont val="Century"/>
        <family val="1"/>
      </rPr>
      <t>×</t>
    </r>
    <r>
      <rPr>
        <sz val="10"/>
        <color theme="1"/>
        <rFont val="ＭＳ 明朝"/>
        <family val="1"/>
        <charset val="128"/>
      </rPr>
      <t>２ｈ（講義時間）＝</t>
    </r>
    <r>
      <rPr>
        <sz val="10"/>
        <color theme="1"/>
        <rFont val="Century"/>
        <family val="1"/>
      </rPr>
      <t>40,000</t>
    </r>
    <r>
      <rPr>
        <sz val="10"/>
        <color theme="1"/>
        <rFont val="ＭＳ 明朝"/>
        <family val="1"/>
        <charset val="128"/>
      </rPr>
      <t>円</t>
    </r>
    <phoneticPr fontId="1"/>
  </si>
  <si>
    <r>
      <rPr>
        <sz val="10"/>
        <color theme="1"/>
        <rFont val="ＭＳ 明朝"/>
        <family val="1"/>
        <charset val="128"/>
      </rPr>
      <t>　</t>
    </r>
    <r>
      <rPr>
        <sz val="10"/>
        <color theme="1"/>
        <rFont val="Century"/>
        <family val="1"/>
      </rPr>
      <t>40,000</t>
    </r>
    <r>
      <rPr>
        <sz val="10"/>
        <color theme="1"/>
        <rFont val="ＭＳ 明朝"/>
        <family val="1"/>
        <charset val="128"/>
      </rPr>
      <t>円（講師謝金税引き前）</t>
    </r>
    <r>
      <rPr>
        <sz val="10"/>
        <color theme="1"/>
        <rFont val="Century"/>
        <family val="1"/>
      </rPr>
      <t>×10.21</t>
    </r>
    <r>
      <rPr>
        <sz val="10"/>
        <color theme="1"/>
        <rFont val="ＭＳ 明朝"/>
        <family val="1"/>
        <charset val="128"/>
      </rPr>
      <t>％（所得税差し引き）＝</t>
    </r>
    <r>
      <rPr>
        <sz val="10"/>
        <color theme="1"/>
        <rFont val="Century"/>
        <family val="1"/>
      </rPr>
      <t>4,084</t>
    </r>
    <r>
      <rPr>
        <sz val="10"/>
        <color theme="1"/>
        <rFont val="ＭＳ 明朝"/>
        <family val="1"/>
        <charset val="128"/>
      </rPr>
      <t>円（所得税額）</t>
    </r>
    <phoneticPr fontId="1"/>
  </si>
  <si>
    <r>
      <rPr>
        <sz val="10"/>
        <color theme="1"/>
        <rFont val="ＭＳ 明朝"/>
        <family val="1"/>
        <charset val="128"/>
      </rPr>
      <t>　</t>
    </r>
    <r>
      <rPr>
        <sz val="10"/>
        <color theme="1"/>
        <rFont val="Century"/>
        <family val="1"/>
      </rPr>
      <t>40,000</t>
    </r>
    <r>
      <rPr>
        <sz val="10"/>
        <color theme="1"/>
        <rFont val="ＭＳ 明朝"/>
        <family val="1"/>
        <charset val="128"/>
      </rPr>
      <t>円（謝金合計）－</t>
    </r>
    <r>
      <rPr>
        <u/>
        <sz val="10"/>
        <color theme="1"/>
        <rFont val="Century"/>
        <family val="1"/>
      </rPr>
      <t>4,084</t>
    </r>
    <r>
      <rPr>
        <u/>
        <sz val="10"/>
        <color theme="1"/>
        <rFont val="ＭＳ 明朝"/>
        <family val="1"/>
        <charset val="128"/>
      </rPr>
      <t>円（所得税）</t>
    </r>
    <r>
      <rPr>
        <sz val="10"/>
        <color theme="1"/>
        <rFont val="ＭＳ 明朝"/>
        <family val="1"/>
        <charset val="128"/>
      </rPr>
      <t>＝</t>
    </r>
    <r>
      <rPr>
        <u/>
        <sz val="10"/>
        <color theme="1"/>
        <rFont val="Century"/>
        <family val="1"/>
      </rPr>
      <t>35,916</t>
    </r>
    <r>
      <rPr>
        <u/>
        <sz val="10"/>
        <color theme="1"/>
        <rFont val="ＭＳ 明朝"/>
        <family val="1"/>
        <charset val="128"/>
      </rPr>
      <t>円（講師支給額）</t>
    </r>
    <phoneticPr fontId="1"/>
  </si>
  <si>
    <r>
      <rPr>
        <b/>
        <sz val="14"/>
        <color theme="1"/>
        <rFont val="ＭＳ 明朝"/>
        <family val="1"/>
        <charset val="128"/>
      </rPr>
      <t>④所得税</t>
    </r>
    <r>
      <rPr>
        <b/>
        <sz val="14"/>
        <color theme="1"/>
        <rFont val="Century"/>
        <family val="1"/>
      </rPr>
      <t xml:space="preserve">10.21%
</t>
    </r>
    <r>
      <rPr>
        <b/>
        <sz val="14"/>
        <color theme="1"/>
        <rFont val="ＭＳ 明朝"/>
        <family val="1"/>
        <charset val="128"/>
      </rPr>
      <t>差し引き額</t>
    </r>
    <rPh sb="15" eb="16">
      <t>ガク</t>
    </rPh>
    <phoneticPr fontId="1"/>
  </si>
  <si>
    <r>
      <rPr>
        <b/>
        <sz val="14"/>
        <color theme="1"/>
        <rFont val="ＭＳ 明朝"/>
        <family val="1"/>
        <charset val="128"/>
      </rPr>
      <t>①</t>
    </r>
    <r>
      <rPr>
        <b/>
        <sz val="14"/>
        <color theme="1"/>
        <rFont val="Century"/>
        <family val="1"/>
      </rPr>
      <t>total</t>
    </r>
    <phoneticPr fontId="1"/>
  </si>
  <si>
    <r>
      <rPr>
        <b/>
        <sz val="14"/>
        <color theme="1"/>
        <rFont val="ＭＳ 明朝"/>
        <family val="1"/>
        <charset val="128"/>
      </rPr>
      <t>②所得税</t>
    </r>
    <r>
      <rPr>
        <b/>
        <sz val="14"/>
        <color theme="1"/>
        <rFont val="Century"/>
        <family val="1"/>
      </rPr>
      <t xml:space="preserve">10.21%
</t>
    </r>
    <r>
      <rPr>
        <b/>
        <sz val="14"/>
        <color theme="1"/>
        <rFont val="ＭＳ 明朝"/>
        <family val="1"/>
        <charset val="128"/>
      </rPr>
      <t>差し引き額</t>
    </r>
    <phoneticPr fontId="1"/>
  </si>
  <si>
    <r>
      <rPr>
        <b/>
        <sz val="14"/>
        <color theme="1"/>
        <rFont val="ＭＳ 明朝"/>
        <family val="1"/>
        <charset val="128"/>
      </rPr>
      <t>③</t>
    </r>
    <r>
      <rPr>
        <b/>
        <sz val="14"/>
        <color theme="1"/>
        <rFont val="Century"/>
        <family val="1"/>
      </rPr>
      <t>total</t>
    </r>
    <phoneticPr fontId="1"/>
  </si>
  <si>
    <r>
      <rPr>
        <b/>
        <sz val="14"/>
        <color theme="1"/>
        <rFont val="ＭＳ 明朝"/>
        <family val="1"/>
        <charset val="128"/>
      </rPr>
      <t>旅費
①</t>
    </r>
    <r>
      <rPr>
        <b/>
        <sz val="14"/>
        <color theme="1"/>
        <rFont val="Century"/>
        <family val="1"/>
      </rPr>
      <t>-</t>
    </r>
    <r>
      <rPr>
        <b/>
        <sz val="14"/>
        <color theme="1"/>
        <rFont val="ＭＳ 明朝"/>
        <family val="1"/>
        <charset val="128"/>
      </rPr>
      <t>②</t>
    </r>
    <phoneticPr fontId="1"/>
  </si>
  <si>
    <r>
      <rPr>
        <b/>
        <sz val="14"/>
        <color theme="1"/>
        <rFont val="ＭＳ 明朝"/>
        <family val="1"/>
        <charset val="128"/>
      </rPr>
      <t>謝金
③</t>
    </r>
    <r>
      <rPr>
        <b/>
        <sz val="14"/>
        <color theme="1"/>
        <rFont val="Century"/>
        <family val="1"/>
      </rPr>
      <t>-</t>
    </r>
    <r>
      <rPr>
        <b/>
        <sz val="14"/>
        <color theme="1"/>
        <rFont val="ＭＳ 明朝"/>
        <family val="1"/>
        <charset val="128"/>
      </rPr>
      <t>④</t>
    </r>
    <rPh sb="0" eb="2">
      <t>シャキン</t>
    </rPh>
    <phoneticPr fontId="1"/>
  </si>
  <si>
    <r>
      <rPr>
        <sz val="10"/>
        <color theme="1"/>
        <rFont val="ＭＳ 明朝"/>
        <family val="1"/>
        <charset val="128"/>
      </rPr>
      <t>　②３０分を超える場合は１時間として計算する。</t>
    </r>
    <phoneticPr fontId="1"/>
  </si>
  <si>
    <r>
      <rPr>
        <b/>
        <sz val="12"/>
        <color theme="1"/>
        <rFont val="ＭＳ 明朝"/>
        <family val="1"/>
        <charset val="128"/>
      </rPr>
      <t>謝金に関する税金早見表</t>
    </r>
    <rPh sb="0" eb="2">
      <t>シャキン</t>
    </rPh>
    <rPh sb="3" eb="4">
      <t>カン</t>
    </rPh>
    <rPh sb="6" eb="8">
      <t>ゼイキン</t>
    </rPh>
    <rPh sb="8" eb="11">
      <t>ハヤミヒョウ</t>
    </rPh>
    <phoneticPr fontId="1"/>
  </si>
  <si>
    <t>責任者</t>
    <rPh sb="0" eb="3">
      <t>セキニンシャ</t>
    </rPh>
    <phoneticPr fontId="1"/>
  </si>
  <si>
    <r>
      <rPr>
        <sz val="14"/>
        <rFont val="ＭＳ 明朝"/>
        <family val="1"/>
        <charset val="128"/>
      </rPr>
      <t>令和</t>
    </r>
    <r>
      <rPr>
        <sz val="14"/>
        <rFont val="Century"/>
        <family val="1"/>
      </rPr>
      <t xml:space="preserve">   </t>
    </r>
    <r>
      <rPr>
        <sz val="14"/>
        <rFont val="ＭＳ 明朝"/>
        <family val="1"/>
        <charset val="128"/>
      </rPr>
      <t>年</t>
    </r>
    <r>
      <rPr>
        <sz val="14"/>
        <rFont val="Century"/>
        <family val="1"/>
      </rPr>
      <t xml:space="preserve">   </t>
    </r>
    <r>
      <rPr>
        <sz val="14"/>
        <rFont val="ＭＳ 明朝"/>
        <family val="1"/>
        <charset val="128"/>
      </rPr>
      <t>月</t>
    </r>
    <r>
      <rPr>
        <sz val="14"/>
        <rFont val="Century"/>
        <family val="1"/>
      </rPr>
      <t xml:space="preserve">    </t>
    </r>
    <r>
      <rPr>
        <sz val="14"/>
        <rFont val="ＭＳ 明朝"/>
        <family val="1"/>
        <charset val="128"/>
      </rPr>
      <t>日（</t>
    </r>
    <r>
      <rPr>
        <sz val="14"/>
        <rFont val="Century"/>
        <family val="1"/>
      </rPr>
      <t xml:space="preserve">  </t>
    </r>
    <r>
      <rPr>
        <sz val="14"/>
        <rFont val="ＭＳ 明朝"/>
        <family val="1"/>
        <charset val="128"/>
      </rPr>
      <t>）</t>
    </r>
    <rPh sb="0" eb="2">
      <t>レイワ</t>
    </rPh>
    <rPh sb="4" eb="5">
      <t>ガツ</t>
    </rPh>
    <rPh sb="9" eb="10">
      <t>ニチ</t>
    </rPh>
    <phoneticPr fontId="7"/>
  </si>
  <si>
    <r>
      <rPr>
        <sz val="9"/>
        <color theme="1"/>
        <rFont val="ＭＳ 明朝"/>
        <family val="1"/>
        <charset val="128"/>
      </rPr>
      <t>大学教授</t>
    </r>
  </si>
  <si>
    <r>
      <rPr>
        <sz val="9"/>
        <color theme="1"/>
        <rFont val="ＭＳ 明朝"/>
        <family val="1"/>
        <charset val="128"/>
      </rPr>
      <t>大学准教授等</t>
    </r>
  </si>
  <si>
    <r>
      <rPr>
        <sz val="8"/>
        <color theme="1"/>
        <rFont val="ＭＳ 明朝"/>
        <family val="1"/>
        <charset val="128"/>
      </rPr>
      <t>その他</t>
    </r>
    <r>
      <rPr>
        <sz val="8"/>
        <color theme="1"/>
        <rFont val="Century"/>
        <family val="1"/>
      </rPr>
      <t xml:space="preserve">
</t>
    </r>
    <r>
      <rPr>
        <sz val="8"/>
        <color theme="1"/>
        <rFont val="ＭＳ 明朝"/>
        <family val="1"/>
        <charset val="128"/>
      </rPr>
      <t>研修専門家</t>
    </r>
    <rPh sb="4" eb="6">
      <t>ケンシュウ</t>
    </rPh>
    <rPh sb="6" eb="9">
      <t>センモンカ</t>
    </rPh>
    <phoneticPr fontId="1"/>
  </si>
  <si>
    <r>
      <t>5,000</t>
    </r>
    <r>
      <rPr>
        <sz val="8"/>
        <color theme="1"/>
        <rFont val="ＭＳ 明朝"/>
        <family val="1"/>
        <charset val="128"/>
      </rPr>
      <t>～</t>
    </r>
    <r>
      <rPr>
        <sz val="8"/>
        <color theme="1"/>
        <rFont val="Century"/>
        <family val="1"/>
      </rPr>
      <t>10,000
5,500</t>
    </r>
    <r>
      <rPr>
        <sz val="8"/>
        <color theme="1"/>
        <rFont val="ＭＳ 明朝"/>
        <family val="1"/>
        <charset val="128"/>
      </rPr>
      <t>～</t>
    </r>
    <r>
      <rPr>
        <sz val="8"/>
        <color theme="1"/>
        <rFont val="Century"/>
        <family val="1"/>
      </rPr>
      <t>10,000</t>
    </r>
    <phoneticPr fontId="1"/>
  </si>
  <si>
    <r>
      <t>10,000</t>
    </r>
    <r>
      <rPr>
        <sz val="8"/>
        <color theme="1"/>
        <rFont val="ＭＳ 明朝"/>
        <family val="1"/>
        <charset val="128"/>
      </rPr>
      <t>～</t>
    </r>
    <r>
      <rPr>
        <sz val="8"/>
        <color theme="1"/>
        <rFont val="Century"/>
        <family val="1"/>
      </rPr>
      <t>20,000
20,000</t>
    </r>
    <r>
      <rPr>
        <sz val="8"/>
        <color theme="1"/>
        <rFont val="ＭＳ 明朝"/>
        <family val="1"/>
        <charset val="128"/>
      </rPr>
      <t>～</t>
    </r>
    <r>
      <rPr>
        <sz val="8"/>
        <color theme="1"/>
        <rFont val="Century"/>
        <family val="1"/>
      </rPr>
      <t>30,000</t>
    </r>
    <phoneticPr fontId="1"/>
  </si>
  <si>
    <r>
      <rPr>
        <sz val="10"/>
        <color theme="1"/>
        <rFont val="ＭＳ 明朝"/>
        <family val="1"/>
        <charset val="128"/>
      </rPr>
      <t>県内講師</t>
    </r>
    <phoneticPr fontId="1"/>
  </si>
  <si>
    <r>
      <rPr>
        <sz val="10"/>
        <color theme="1"/>
        <rFont val="ＭＳ 明朝"/>
        <family val="1"/>
        <charset val="128"/>
      </rPr>
      <t>県外講師</t>
    </r>
    <rPh sb="2" eb="4">
      <t>コウシ</t>
    </rPh>
    <phoneticPr fontId="1"/>
  </si>
  <si>
    <r>
      <rPr>
        <sz val="6"/>
        <color theme="1"/>
        <rFont val="MS UI Gothic"/>
        <family val="3"/>
        <charset val="128"/>
      </rPr>
      <t>※主に宮崎県外で活動している講師をいう。</t>
    </r>
    <phoneticPr fontId="1"/>
  </si>
  <si>
    <r>
      <rPr>
        <sz val="8"/>
        <color theme="1"/>
        <rFont val="MS UI Gothic"/>
        <family val="3"/>
        <charset val="128"/>
      </rPr>
      <t>※右側注意参照</t>
    </r>
    <phoneticPr fontId="1"/>
  </si>
  <si>
    <r>
      <rPr>
        <sz val="9"/>
        <color theme="1"/>
        <rFont val="ＭＳ 明朝"/>
        <family val="1"/>
        <charset val="128"/>
      </rPr>
      <t>【注意】
県外講師の単価は主に東京都内で活動をしている講師の標準単価であり、その他の地区で活動している場合は次の通り。ただし、活動地域が複数の場合は、東京地区と同額とする。
ア）阪神地区：９割
イ）福岡地区：８割
ウ）その他地区：５～８割</t>
    </r>
    <r>
      <rPr>
        <sz val="9"/>
        <color theme="1"/>
        <rFont val="Century"/>
        <family val="1"/>
      </rPr>
      <t xml:space="preserve">
</t>
    </r>
    <r>
      <rPr>
        <sz val="9"/>
        <color theme="1"/>
        <rFont val="ＭＳ 明朝"/>
        <family val="1"/>
        <charset val="128"/>
      </rPr>
      <t>※根拠
教育政策課長発</t>
    </r>
    <r>
      <rPr>
        <sz val="9"/>
        <color theme="1"/>
        <rFont val="Century"/>
        <family val="1"/>
      </rPr>
      <t xml:space="preserve">0150-1579
</t>
    </r>
    <r>
      <rPr>
        <sz val="9"/>
        <color theme="1"/>
        <rFont val="ＭＳ 明朝"/>
        <family val="1"/>
        <charset val="128"/>
      </rPr>
      <t>令和</t>
    </r>
    <r>
      <rPr>
        <sz val="9"/>
        <color theme="1"/>
        <rFont val="Century"/>
        <family val="1"/>
      </rPr>
      <t>4</t>
    </r>
    <r>
      <rPr>
        <sz val="9"/>
        <color theme="1"/>
        <rFont val="ＭＳ 明朝"/>
        <family val="1"/>
        <charset val="128"/>
      </rPr>
      <t>年</t>
    </r>
    <r>
      <rPr>
        <sz val="9"/>
        <color theme="1"/>
        <rFont val="Century"/>
        <family val="1"/>
      </rPr>
      <t>3</t>
    </r>
    <r>
      <rPr>
        <sz val="9"/>
        <color theme="1"/>
        <rFont val="ＭＳ 明朝"/>
        <family val="1"/>
        <charset val="128"/>
      </rPr>
      <t>月</t>
    </r>
    <r>
      <rPr>
        <sz val="9"/>
        <color theme="1"/>
        <rFont val="Century"/>
        <family val="1"/>
      </rPr>
      <t>15</t>
    </r>
    <r>
      <rPr>
        <sz val="9"/>
        <color theme="1"/>
        <rFont val="ＭＳ 明朝"/>
        <family val="1"/>
        <charset val="128"/>
      </rPr>
      <t>日発出文書</t>
    </r>
    <rPh sb="1" eb="3">
      <t>チュウイ</t>
    </rPh>
    <rPh sb="5" eb="7">
      <t>ケンガイ</t>
    </rPh>
    <rPh sb="7" eb="9">
      <t>コウシ</t>
    </rPh>
    <rPh sb="10" eb="12">
      <t>タンカ</t>
    </rPh>
    <rPh sb="13" eb="14">
      <t>オモ</t>
    </rPh>
    <rPh sb="15" eb="17">
      <t>トウキョウ</t>
    </rPh>
    <rPh sb="17" eb="19">
      <t>トナイ</t>
    </rPh>
    <rPh sb="20" eb="22">
      <t>カツドウ</t>
    </rPh>
    <rPh sb="27" eb="29">
      <t>コウシ</t>
    </rPh>
    <rPh sb="30" eb="32">
      <t>ヒョウジュン</t>
    </rPh>
    <rPh sb="32" eb="34">
      <t>タンカ</t>
    </rPh>
    <rPh sb="40" eb="41">
      <t>ホカ</t>
    </rPh>
    <rPh sb="42" eb="44">
      <t>チク</t>
    </rPh>
    <rPh sb="45" eb="47">
      <t>カツドウ</t>
    </rPh>
    <rPh sb="51" eb="53">
      <t>バアイ</t>
    </rPh>
    <rPh sb="54" eb="55">
      <t>ツギ</t>
    </rPh>
    <rPh sb="56" eb="57">
      <t>トオ</t>
    </rPh>
    <rPh sb="63" eb="65">
      <t>カツドウ</t>
    </rPh>
    <rPh sb="65" eb="67">
      <t>チイキ</t>
    </rPh>
    <rPh sb="68" eb="70">
      <t>フクスウ</t>
    </rPh>
    <rPh sb="71" eb="73">
      <t>バアイ</t>
    </rPh>
    <rPh sb="75" eb="77">
      <t>トウキョウ</t>
    </rPh>
    <rPh sb="77" eb="79">
      <t>チク</t>
    </rPh>
    <rPh sb="80" eb="82">
      <t>ドウガク</t>
    </rPh>
    <rPh sb="89" eb="91">
      <t>ハンシン</t>
    </rPh>
    <rPh sb="91" eb="93">
      <t>チク</t>
    </rPh>
    <rPh sb="95" eb="96">
      <t>ワリ</t>
    </rPh>
    <rPh sb="99" eb="101">
      <t>フクオカ</t>
    </rPh>
    <rPh sb="101" eb="103">
      <t>チク</t>
    </rPh>
    <rPh sb="105" eb="106">
      <t>ワリ</t>
    </rPh>
    <rPh sb="111" eb="112">
      <t>ホカ</t>
    </rPh>
    <rPh sb="112" eb="114">
      <t>チク</t>
    </rPh>
    <rPh sb="118" eb="119">
      <t>ワリ</t>
    </rPh>
    <rPh sb="121" eb="123">
      <t>コンキョ</t>
    </rPh>
    <rPh sb="124" eb="126">
      <t>キョウイク</t>
    </rPh>
    <rPh sb="126" eb="128">
      <t>セイサク</t>
    </rPh>
    <rPh sb="128" eb="130">
      <t>カチョウ</t>
    </rPh>
    <rPh sb="130" eb="131">
      <t>ハツ</t>
    </rPh>
    <rPh sb="141" eb="143">
      <t>レイワ</t>
    </rPh>
    <rPh sb="144" eb="145">
      <t>ネン</t>
    </rPh>
    <rPh sb="146" eb="147">
      <t>ガツ</t>
    </rPh>
    <rPh sb="149" eb="150">
      <t>ニチ</t>
    </rPh>
    <rPh sb="150" eb="152">
      <t>ハッシュツ</t>
    </rPh>
    <rPh sb="152" eb="154">
      <t>ブンショ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</si>
</sst>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b/>
      <sz val="11"/>
      <color theme="1"/>
      <name val="ＭＳ 明朝"/>
      <family val="1"/>
      <charset val="128"/>
    </font>
    <font>
      <sz val="11"/>
      <name val="ＭＳ Ｐゴシック"/>
      <family val="3"/>
      <charset val="128"/>
    </font>
    <font>
      <sz val="6"/>
      <name val="ＭＳ Ｐゴシック"/>
      <family val="3"/>
      <charset val="128"/>
    </font>
    <font>
      <b/>
      <sz val="20"/>
      <color theme="1"/>
      <name val="ＭＳ 明朝"/>
      <family val="1"/>
      <charset val="128"/>
    </font>
    <font>
      <sz val="14"/>
      <name val="ＭＳ 明朝"/>
      <family val="1"/>
      <charset val="128"/>
    </font>
    <font>
      <sz val="12"/>
      <name val="ＭＳ 明朝"/>
      <family val="1"/>
      <charset val="128"/>
    </font>
    <font>
      <b/>
      <sz val="14"/>
      <name val="ＭＳ 明朝"/>
      <family val="1"/>
      <charset val="128"/>
    </font>
    <font>
      <sz val="14"/>
      <color theme="1"/>
      <name val="ＭＳ 明朝"/>
      <family val="1"/>
      <charset val="128"/>
    </font>
    <font>
      <u/>
      <sz val="10"/>
      <color theme="1"/>
      <name val="ＭＳ 明朝"/>
      <family val="1"/>
      <charset val="128"/>
    </font>
    <font>
      <b/>
      <sz val="20"/>
      <name val="ＭＳ 明朝"/>
      <family val="1"/>
      <charset val="128"/>
    </font>
    <font>
      <b/>
      <sz val="12"/>
      <color theme="1"/>
      <name val="ＭＳ 明朝"/>
      <family val="1"/>
      <charset val="128"/>
    </font>
    <font>
      <b/>
      <sz val="14"/>
      <color theme="1"/>
      <name val="ＭＳ 明朝"/>
      <family val="1"/>
      <charset val="128"/>
    </font>
    <font>
      <b/>
      <sz val="18"/>
      <color theme="1"/>
      <name val="ＭＳ 明朝"/>
      <family val="1"/>
      <charset val="128"/>
    </font>
    <font>
      <sz val="11"/>
      <color theme="1"/>
      <name val="ＭＳ Ｐゴシック"/>
      <family val="2"/>
      <charset val="128"/>
      <scheme val="minor"/>
    </font>
    <font>
      <b/>
      <u/>
      <sz val="11"/>
      <color theme="1"/>
      <name val="ＭＳ 明朝"/>
      <family val="1"/>
      <charset val="128"/>
    </font>
    <font>
      <b/>
      <sz val="20"/>
      <color theme="1"/>
      <name val="Century"/>
      <family val="1"/>
    </font>
    <font>
      <sz val="11"/>
      <color theme="1"/>
      <name val="Century"/>
      <family val="1"/>
    </font>
    <font>
      <sz val="12"/>
      <color theme="1"/>
      <name val="Century"/>
      <family val="1"/>
    </font>
    <font>
      <sz val="20"/>
      <color theme="1"/>
      <name val="Century"/>
      <family val="1"/>
    </font>
    <font>
      <b/>
      <sz val="11"/>
      <color theme="1"/>
      <name val="Century"/>
      <family val="1"/>
    </font>
    <font>
      <sz val="10"/>
      <color theme="1"/>
      <name val="Century"/>
      <family val="1"/>
    </font>
    <font>
      <b/>
      <u/>
      <sz val="11"/>
      <color theme="1"/>
      <name val="Century"/>
      <family val="1"/>
    </font>
    <font>
      <u/>
      <sz val="10"/>
      <color theme="1"/>
      <name val="Century"/>
      <family val="1"/>
    </font>
    <font>
      <sz val="10.5"/>
      <color theme="1"/>
      <name val="Century"/>
      <family val="1"/>
    </font>
    <font>
      <b/>
      <sz val="20"/>
      <name val="Century"/>
      <family val="1"/>
    </font>
    <font>
      <sz val="14"/>
      <name val="Century"/>
      <family val="1"/>
    </font>
    <font>
      <sz val="14"/>
      <color theme="1"/>
      <name val="Century"/>
      <family val="1"/>
    </font>
    <font>
      <b/>
      <sz val="14"/>
      <name val="Century"/>
      <family val="1"/>
    </font>
    <font>
      <sz val="12"/>
      <name val="Century"/>
      <family val="1"/>
    </font>
    <font>
      <b/>
      <sz val="14"/>
      <color theme="1"/>
      <name val="Century"/>
      <family val="1"/>
    </font>
    <font>
      <b/>
      <sz val="12"/>
      <color theme="1"/>
      <name val="Century"/>
      <family val="1"/>
    </font>
    <font>
      <b/>
      <sz val="16"/>
      <color theme="1"/>
      <name val="Century"/>
      <family val="1"/>
    </font>
    <font>
      <b/>
      <sz val="18"/>
      <color theme="1"/>
      <name val="Century"/>
      <family val="1"/>
    </font>
    <font>
      <sz val="16"/>
      <color theme="1"/>
      <name val="Century"/>
      <family val="1"/>
    </font>
    <font>
      <sz val="14"/>
      <name val="Century"/>
      <family val="1"/>
      <charset val="128"/>
    </font>
    <font>
      <sz val="9"/>
      <color theme="1"/>
      <name val="Century"/>
      <family val="1"/>
    </font>
    <font>
      <sz val="9"/>
      <color theme="1"/>
      <name val="ＭＳ 明朝"/>
      <family val="1"/>
      <charset val="128"/>
    </font>
    <font>
      <sz val="9"/>
      <color theme="1"/>
      <name val="Century"/>
      <family val="1"/>
      <charset val="128"/>
    </font>
    <font>
      <sz val="8"/>
      <color theme="1"/>
      <name val="Century"/>
      <family val="1"/>
      <charset val="128"/>
    </font>
    <font>
      <sz val="8"/>
      <color theme="1"/>
      <name val="ＭＳ 明朝"/>
      <family val="1"/>
      <charset val="128"/>
    </font>
    <font>
      <sz val="8"/>
      <color theme="1"/>
      <name val="Century"/>
      <family val="1"/>
    </font>
    <font>
      <sz val="6"/>
      <color theme="1"/>
      <name val="MS UI Gothic"/>
      <family val="3"/>
      <charset val="128"/>
    </font>
    <font>
      <sz val="8"/>
      <color theme="1"/>
      <name val="MS UI Gothic"/>
      <family val="3"/>
      <charset val="128"/>
    </font>
    <font>
      <sz val="6"/>
      <color theme="1"/>
      <name val="Century"/>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9">
    <border>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top style="hair">
        <color auto="1"/>
      </top>
      <bottom/>
      <diagonal/>
    </border>
    <border>
      <left/>
      <right/>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auto="1"/>
      </bottom>
      <diagonal/>
    </border>
    <border>
      <left style="hair">
        <color auto="1"/>
      </left>
      <right style="thin">
        <color indexed="64"/>
      </right>
      <top style="hair">
        <color auto="1"/>
      </top>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hair">
        <color auto="1"/>
      </left>
      <right/>
      <top/>
      <bottom style="thin">
        <color indexed="64"/>
      </bottom>
      <diagonal/>
    </border>
    <border>
      <left/>
      <right/>
      <top/>
      <bottom style="thin">
        <color indexed="64"/>
      </bottom>
      <diagonal/>
    </border>
    <border>
      <left style="thin">
        <color indexed="64"/>
      </left>
      <right/>
      <top style="hair">
        <color auto="1"/>
      </top>
      <bottom/>
      <diagonal/>
    </border>
    <border>
      <left/>
      <right style="thin">
        <color indexed="64"/>
      </right>
      <top/>
      <bottom style="thin">
        <color indexed="64"/>
      </bottom>
      <diagonal/>
    </border>
    <border>
      <left/>
      <right style="thin">
        <color indexed="64"/>
      </right>
      <top style="hair">
        <color auto="1"/>
      </top>
      <bottom/>
      <diagonal/>
    </border>
    <border>
      <left style="thin">
        <color indexed="64"/>
      </left>
      <right style="thin">
        <color indexed="64"/>
      </right>
      <top/>
      <bottom style="thin">
        <color indexed="64"/>
      </bottom>
      <diagonal/>
    </border>
    <border>
      <left style="hair">
        <color auto="1"/>
      </left>
      <right/>
      <top style="thin">
        <color indexed="64"/>
      </top>
      <bottom style="thin">
        <color indexed="64"/>
      </bottom>
      <diagonal/>
    </border>
    <border>
      <left style="medium">
        <color indexed="64"/>
      </left>
      <right style="medium">
        <color indexed="64"/>
      </right>
      <top/>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hair">
        <color auto="1"/>
      </right>
      <top/>
      <bottom style="medium">
        <color indexed="64"/>
      </bottom>
      <diagonal/>
    </border>
    <border>
      <left style="hair">
        <color auto="1"/>
      </left>
      <right/>
      <top/>
      <bottom style="medium">
        <color indexed="64"/>
      </bottom>
      <diagonal/>
    </border>
    <border>
      <left style="medium">
        <color indexed="64"/>
      </left>
      <right/>
      <top/>
      <bottom style="thin">
        <color indexed="64"/>
      </bottom>
      <diagonal/>
    </border>
    <border>
      <left/>
      <right style="hair">
        <color auto="1"/>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hair">
        <color auto="1"/>
      </right>
      <top style="thin">
        <color indexed="64"/>
      </top>
      <bottom style="medium">
        <color indexed="64"/>
      </bottom>
      <diagonal/>
    </border>
    <border>
      <left style="thin">
        <color indexed="64"/>
      </left>
      <right style="hair">
        <color auto="1"/>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thin">
        <color indexed="64"/>
      </top>
      <bottom style="hair">
        <color auto="1"/>
      </bottom>
      <diagonal/>
    </border>
  </borders>
  <cellStyleXfs count="4">
    <xf numFmtId="0" fontId="0" fillId="0" borderId="0">
      <alignment vertical="center"/>
    </xf>
    <xf numFmtId="0" fontId="6" fillId="0" borderId="0"/>
    <xf numFmtId="38" fontId="6" fillId="0" borderId="0" applyFont="0" applyFill="0" applyBorder="0" applyAlignment="0" applyProtection="0"/>
    <xf numFmtId="38" fontId="18" fillId="0" borderId="0" applyFont="0" applyFill="0" applyBorder="0" applyAlignment="0" applyProtection="0">
      <alignment vertical="center"/>
    </xf>
  </cellStyleXfs>
  <cellXfs count="194">
    <xf numFmtId="0" fontId="0" fillId="0" borderId="0" xfId="0">
      <alignment vertical="center"/>
    </xf>
    <xf numFmtId="0" fontId="21" fillId="0" borderId="0" xfId="0" applyFont="1" applyProtection="1">
      <alignment vertical="center"/>
    </xf>
    <xf numFmtId="0" fontId="21" fillId="0" borderId="0" xfId="0" applyFont="1">
      <alignment vertical="center"/>
    </xf>
    <xf numFmtId="0" fontId="23" fillId="0" borderId="0" xfId="0" applyFont="1" applyAlignment="1" applyProtection="1">
      <alignment horizontal="justify" vertical="center"/>
    </xf>
    <xf numFmtId="0" fontId="22" fillId="0" borderId="0" xfId="0" applyFont="1" applyAlignment="1" applyProtection="1">
      <alignment vertical="center"/>
    </xf>
    <xf numFmtId="0" fontId="25" fillId="0" borderId="0" xfId="0" applyFont="1" applyAlignment="1" applyProtection="1">
      <alignment vertical="center"/>
    </xf>
    <xf numFmtId="0" fontId="25" fillId="0" borderId="0" xfId="0" applyFont="1" applyProtection="1">
      <alignment vertical="center"/>
    </xf>
    <xf numFmtId="0" fontId="25" fillId="0" borderId="0" xfId="0" applyFont="1" applyAlignment="1" applyProtection="1">
      <alignment horizontal="justify" vertical="center"/>
    </xf>
    <xf numFmtId="0" fontId="21" fillId="0" borderId="0" xfId="0" applyFont="1" applyAlignment="1" applyProtection="1">
      <alignment horizontal="justify" vertical="center"/>
    </xf>
    <xf numFmtId="0" fontId="28" fillId="0" borderId="0" xfId="0" applyFont="1" applyAlignment="1">
      <alignment horizontal="justify" vertical="center"/>
    </xf>
    <xf numFmtId="0" fontId="29" fillId="0" borderId="0" xfId="1" applyFont="1" applyAlignment="1" applyProtection="1">
      <alignment vertical="center"/>
    </xf>
    <xf numFmtId="0" fontId="30" fillId="0" borderId="0" xfId="1" applyFont="1" applyAlignment="1" applyProtection="1">
      <alignment vertical="center"/>
    </xf>
    <xf numFmtId="0" fontId="30" fillId="0" borderId="0" xfId="1" applyFont="1" applyAlignment="1">
      <alignment vertical="center"/>
    </xf>
    <xf numFmtId="0" fontId="30" fillId="0" borderId="0" xfId="1" applyFont="1"/>
    <xf numFmtId="0" fontId="31" fillId="0" borderId="0" xfId="0" applyFont="1">
      <alignment vertical="center"/>
    </xf>
    <xf numFmtId="0" fontId="30" fillId="0" borderId="0" xfId="1" applyFont="1" applyAlignment="1">
      <alignment horizontal="center" vertical="center"/>
    </xf>
    <xf numFmtId="0" fontId="22" fillId="0" borderId="0" xfId="0" applyFont="1">
      <alignment vertical="center"/>
    </xf>
    <xf numFmtId="0" fontId="31" fillId="0" borderId="0" xfId="0" applyFont="1" applyProtection="1">
      <alignment vertical="center"/>
    </xf>
    <xf numFmtId="0" fontId="34" fillId="0" borderId="12"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7" xfId="0" applyFont="1" applyBorder="1" applyAlignment="1">
      <alignment vertical="center"/>
    </xf>
    <xf numFmtId="0" fontId="34" fillId="0" borderId="13" xfId="0" applyFont="1" applyBorder="1" applyAlignment="1">
      <alignment vertical="center"/>
    </xf>
    <xf numFmtId="0" fontId="35" fillId="0" borderId="3" xfId="0" applyFont="1" applyBorder="1" applyAlignment="1">
      <alignment vertical="center"/>
    </xf>
    <xf numFmtId="0" fontId="35" fillId="0" borderId="4" xfId="0" applyFont="1" applyBorder="1" applyAlignment="1">
      <alignment vertical="center"/>
    </xf>
    <xf numFmtId="0" fontId="21" fillId="0" borderId="0" xfId="0" applyFont="1" applyAlignment="1" applyProtection="1">
      <alignment vertical="center" shrinkToFit="1"/>
    </xf>
    <xf numFmtId="0" fontId="21" fillId="2" borderId="31" xfId="0" applyFont="1" applyFill="1" applyBorder="1" applyAlignment="1" applyProtection="1">
      <alignment horizontal="center" vertical="center" shrinkToFit="1"/>
    </xf>
    <xf numFmtId="10" fontId="24" fillId="0" borderId="30" xfId="0" applyNumberFormat="1" applyFont="1" applyBorder="1" applyAlignment="1" applyProtection="1">
      <alignment horizontal="center" vertical="center" shrinkToFit="1"/>
    </xf>
    <xf numFmtId="38" fontId="21" fillId="2" borderId="67" xfId="3" applyFont="1" applyFill="1" applyBorder="1" applyAlignment="1" applyProtection="1">
      <alignment vertical="center" shrinkToFit="1"/>
    </xf>
    <xf numFmtId="38" fontId="24" fillId="0" borderId="68" xfId="3" applyFont="1" applyBorder="1" applyAlignment="1" applyProtection="1">
      <alignment vertical="center" shrinkToFit="1"/>
    </xf>
    <xf numFmtId="38" fontId="21" fillId="2" borderId="17" xfId="3" applyFont="1" applyFill="1" applyBorder="1" applyAlignment="1" applyProtection="1">
      <alignment vertical="center" shrinkToFit="1"/>
    </xf>
    <xf numFmtId="38" fontId="24" fillId="0" borderId="18" xfId="3" applyFont="1" applyBorder="1" applyAlignment="1" applyProtection="1">
      <alignment vertical="center" shrinkToFit="1"/>
    </xf>
    <xf numFmtId="38" fontId="21" fillId="2" borderId="66" xfId="3" applyFont="1" applyFill="1" applyBorder="1" applyAlignment="1" applyProtection="1">
      <alignment vertical="center" shrinkToFit="1"/>
    </xf>
    <xf numFmtId="38" fontId="24" fillId="0" borderId="20" xfId="3" applyFont="1" applyBorder="1" applyAlignment="1" applyProtection="1">
      <alignment vertical="center" shrinkToFit="1"/>
    </xf>
    <xf numFmtId="0" fontId="21" fillId="0" borderId="0" xfId="0" applyFont="1" applyAlignment="1">
      <alignment vertical="center" shrinkToFit="1"/>
    </xf>
    <xf numFmtId="0" fontId="30" fillId="0" borderId="0" xfId="1" applyFont="1" applyAlignment="1">
      <alignment shrinkToFit="1"/>
    </xf>
    <xf numFmtId="0" fontId="31" fillId="0" borderId="0" xfId="0" applyFont="1" applyAlignment="1">
      <alignment vertical="center" shrinkToFit="1"/>
    </xf>
    <xf numFmtId="0" fontId="22" fillId="0" borderId="0" xfId="0" applyFont="1" applyAlignment="1">
      <alignment vertical="center" shrinkToFit="1"/>
    </xf>
    <xf numFmtId="0" fontId="21" fillId="0" borderId="52" xfId="0" applyFont="1" applyBorder="1" applyAlignment="1">
      <alignment vertical="center" shrinkToFit="1"/>
    </xf>
    <xf numFmtId="0" fontId="34" fillId="0" borderId="10"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34" fillId="0" borderId="11" xfId="0" applyFont="1" applyBorder="1" applyAlignment="1">
      <alignment vertical="center" shrinkToFit="1"/>
    </xf>
    <xf numFmtId="0" fontId="34" fillId="0" borderId="7" xfId="0" applyFont="1" applyBorder="1" applyAlignment="1">
      <alignment vertical="center" shrinkToFit="1"/>
    </xf>
    <xf numFmtId="0" fontId="34" fillId="0" borderId="8" xfId="0" applyFont="1" applyBorder="1" applyAlignment="1">
      <alignment vertical="center" shrinkToFit="1"/>
    </xf>
    <xf numFmtId="0" fontId="35" fillId="0" borderId="9" xfId="0" applyFont="1" applyBorder="1" applyAlignment="1">
      <alignment vertical="center" shrinkToFit="1"/>
    </xf>
    <xf numFmtId="0" fontId="35" fillId="0" borderId="10" xfId="0" applyFont="1" applyBorder="1" applyAlignment="1">
      <alignment vertical="center" shrinkToFit="1"/>
    </xf>
    <xf numFmtId="0" fontId="35" fillId="0" borderId="11" xfId="0" applyFont="1" applyBorder="1" applyAlignment="1">
      <alignment vertical="center" shrinkToFit="1"/>
    </xf>
    <xf numFmtId="0" fontId="35" fillId="0" borderId="2" xfId="0" applyFont="1" applyBorder="1" applyAlignment="1">
      <alignment vertical="center" shrinkToFit="1"/>
    </xf>
    <xf numFmtId="0" fontId="34" fillId="0" borderId="13" xfId="0" applyFont="1" applyBorder="1" applyAlignment="1">
      <alignment vertical="center" shrinkToFit="1"/>
    </xf>
    <xf numFmtId="0" fontId="35" fillId="0" borderId="4" xfId="0" applyFont="1" applyBorder="1" applyAlignment="1">
      <alignment vertical="center" shrinkToFit="1"/>
    </xf>
    <xf numFmtId="0" fontId="35" fillId="0" borderId="5" xfId="0" applyFont="1" applyBorder="1" applyAlignment="1">
      <alignment vertical="center" shrinkToFit="1"/>
    </xf>
    <xf numFmtId="0" fontId="35" fillId="0" borderId="7" xfId="0" applyFont="1" applyBorder="1" applyAlignment="1">
      <alignment vertical="center" shrinkToFit="1"/>
    </xf>
    <xf numFmtId="0" fontId="35" fillId="0" borderId="8" xfId="0" applyFont="1" applyBorder="1" applyAlignment="1">
      <alignment vertical="center" shrinkToFit="1"/>
    </xf>
    <xf numFmtId="0" fontId="25" fillId="0" borderId="18" xfId="0" applyFont="1" applyBorder="1" applyAlignment="1" applyProtection="1">
      <alignment horizontal="center" vertical="center" shrinkToFit="1"/>
    </xf>
    <xf numFmtId="0" fontId="25" fillId="0" borderId="16" xfId="0" applyFont="1" applyBorder="1" applyAlignment="1" applyProtection="1">
      <alignment horizontal="center" vertical="center" shrinkToFit="1"/>
    </xf>
    <xf numFmtId="0" fontId="10" fillId="0" borderId="0" xfId="1" applyFont="1" applyAlignment="1" applyProtection="1">
      <alignment vertical="center"/>
    </xf>
    <xf numFmtId="0" fontId="9" fillId="0" borderId="0" xfId="1" applyFont="1" applyAlignment="1" applyProtection="1">
      <alignment horizontal="center" vertical="center"/>
    </xf>
    <xf numFmtId="0" fontId="15" fillId="3" borderId="54" xfId="0" applyFont="1" applyFill="1" applyBorder="1" applyAlignment="1">
      <alignment horizontal="center" vertical="center" shrinkToFit="1"/>
    </xf>
    <xf numFmtId="0" fontId="24" fillId="0" borderId="0" xfId="0" applyFont="1" applyAlignment="1" applyProtection="1">
      <alignment horizontal="left" vertical="center"/>
    </xf>
    <xf numFmtId="0" fontId="26" fillId="0" borderId="0" xfId="0" applyFont="1" applyAlignment="1" applyProtection="1">
      <alignment horizontal="left" wrapText="1" shrinkToFit="1"/>
    </xf>
    <xf numFmtId="0" fontId="26" fillId="0" borderId="0" xfId="0" applyFont="1" applyBorder="1" applyAlignment="1" applyProtection="1">
      <alignment horizontal="left" wrapText="1" shrinkToFit="1"/>
    </xf>
    <xf numFmtId="0" fontId="24" fillId="0" borderId="0" xfId="0" applyFont="1" applyAlignment="1" applyProtection="1">
      <alignment horizontal="left" vertical="center" wrapText="1" shrinkToFit="1"/>
    </xf>
    <xf numFmtId="0" fontId="24" fillId="0" borderId="40" xfId="0" applyFont="1" applyBorder="1" applyAlignment="1" applyProtection="1">
      <alignment horizontal="left" vertical="center" wrapText="1" shrinkToFit="1"/>
    </xf>
    <xf numFmtId="0" fontId="25" fillId="0" borderId="17" xfId="0" applyFont="1" applyBorder="1" applyAlignment="1" applyProtection="1">
      <alignment horizontal="center" vertical="center" wrapText="1"/>
    </xf>
    <xf numFmtId="0" fontId="25" fillId="0" borderId="66"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5" fillId="0" borderId="30" xfId="0" applyFont="1" applyBorder="1" applyAlignment="1" applyProtection="1">
      <alignment horizontal="center" vertical="center" wrapText="1"/>
    </xf>
    <xf numFmtId="38" fontId="36" fillId="0" borderId="64" xfId="3" applyFont="1" applyBorder="1" applyAlignment="1">
      <alignment horizontal="right" shrinkToFit="1"/>
    </xf>
    <xf numFmtId="38" fontId="36" fillId="0" borderId="65" xfId="3" applyFont="1" applyBorder="1" applyAlignment="1">
      <alignment horizontal="right" shrinkToFit="1"/>
    </xf>
    <xf numFmtId="0" fontId="34" fillId="3" borderId="34" xfId="0" applyFont="1" applyFill="1" applyBorder="1" applyAlignment="1">
      <alignment horizontal="center" vertical="center" shrinkToFit="1"/>
    </xf>
    <xf numFmtId="0" fontId="34" fillId="3" borderId="32" xfId="0" applyFont="1" applyFill="1" applyBorder="1" applyAlignment="1">
      <alignment horizontal="center" vertical="center" shrinkToFit="1"/>
    </xf>
    <xf numFmtId="0" fontId="34" fillId="3" borderId="33" xfId="0" applyFont="1" applyFill="1" applyBorder="1" applyAlignment="1">
      <alignment horizontal="center" vertical="center" shrinkToFit="1"/>
    </xf>
    <xf numFmtId="0" fontId="16" fillId="3" borderId="53" xfId="0" applyFont="1" applyFill="1" applyBorder="1" applyAlignment="1">
      <alignment horizontal="center" vertical="center" wrapText="1" shrinkToFit="1"/>
    </xf>
    <xf numFmtId="0" fontId="34" fillId="3" borderId="19" xfId="0" applyFont="1" applyFill="1" applyBorder="1" applyAlignment="1">
      <alignment horizontal="center" vertical="center" shrinkToFit="1"/>
    </xf>
    <xf numFmtId="0" fontId="34" fillId="2" borderId="55" xfId="0" applyFont="1" applyFill="1" applyBorder="1" applyAlignment="1" applyProtection="1">
      <alignment horizontal="center" vertical="center" shrinkToFit="1"/>
    </xf>
    <xf numFmtId="0" fontId="34" fillId="2" borderId="56" xfId="0" applyFont="1" applyFill="1" applyBorder="1" applyAlignment="1" applyProtection="1">
      <alignment horizontal="center" vertical="center" shrinkToFit="1"/>
    </xf>
    <xf numFmtId="0" fontId="34" fillId="2" borderId="61" xfId="0" applyFont="1" applyFill="1" applyBorder="1" applyAlignment="1" applyProtection="1">
      <alignment horizontal="center" vertical="center" shrinkToFit="1"/>
    </xf>
    <xf numFmtId="0" fontId="34" fillId="2" borderId="63" xfId="0" applyFont="1" applyFill="1" applyBorder="1" applyAlignment="1" applyProtection="1">
      <alignment horizontal="center" vertical="center" shrinkToFit="1"/>
    </xf>
    <xf numFmtId="0" fontId="39" fillId="0" borderId="0" xfId="1" applyFont="1" applyAlignment="1" applyProtection="1">
      <alignment horizontal="distributed" vertical="center" shrinkToFit="1"/>
      <protection locked="0"/>
    </xf>
    <xf numFmtId="0" fontId="30" fillId="0" borderId="0" xfId="1" applyFont="1" applyAlignment="1" applyProtection="1">
      <alignment horizontal="distributed" vertical="center" shrinkToFit="1"/>
      <protection locked="0"/>
    </xf>
    <xf numFmtId="38" fontId="36" fillId="0" borderId="31" xfId="3" applyFont="1" applyBorder="1" applyAlignment="1" applyProtection="1">
      <alignment horizontal="right"/>
    </xf>
    <xf numFmtId="38" fontId="36" fillId="0" borderId="29" xfId="3" applyFont="1" applyBorder="1" applyAlignment="1" applyProtection="1">
      <alignment horizontal="right"/>
    </xf>
    <xf numFmtId="0" fontId="30" fillId="0" borderId="0" xfId="1" applyFont="1" applyAlignment="1" applyProtection="1">
      <alignment horizontal="center" shrinkToFit="1"/>
      <protection locked="0"/>
    </xf>
    <xf numFmtId="0" fontId="34" fillId="2" borderId="14" xfId="0" applyFont="1" applyFill="1" applyBorder="1" applyAlignment="1" applyProtection="1">
      <alignment horizontal="center" vertical="center"/>
    </xf>
    <xf numFmtId="0" fontId="34" fillId="2" borderId="15" xfId="0" applyFont="1" applyFill="1" applyBorder="1" applyAlignment="1" applyProtection="1">
      <alignment horizontal="center" vertical="center"/>
    </xf>
    <xf numFmtId="0" fontId="34" fillId="2" borderId="16" xfId="0" applyFont="1" applyFill="1" applyBorder="1" applyAlignment="1" applyProtection="1">
      <alignment horizontal="center" vertical="center"/>
    </xf>
    <xf numFmtId="0" fontId="32" fillId="2" borderId="21" xfId="1" applyFont="1" applyFill="1" applyBorder="1" applyAlignment="1" applyProtection="1">
      <alignment horizontal="center" vertical="center"/>
    </xf>
    <xf numFmtId="0" fontId="32" fillId="2" borderId="15" xfId="1" applyFont="1" applyFill="1" applyBorder="1" applyAlignment="1" applyProtection="1">
      <alignment horizontal="center" vertical="center"/>
    </xf>
    <xf numFmtId="0" fontId="33" fillId="0" borderId="22"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0" fontId="32" fillId="2" borderId="16" xfId="1" applyFont="1" applyFill="1" applyBorder="1" applyAlignment="1" applyProtection="1">
      <alignment horizontal="center" vertical="center"/>
    </xf>
    <xf numFmtId="0" fontId="31" fillId="0" borderId="19" xfId="0" applyFont="1" applyBorder="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22" fillId="2" borderId="5"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0" fillId="0" borderId="0" xfId="0" applyFont="1" applyAlignment="1" applyProtection="1">
      <alignment horizontal="left" vertical="top"/>
    </xf>
    <xf numFmtId="0" fontId="35" fillId="0" borderId="69" xfId="0" applyFont="1" applyBorder="1" applyAlignment="1" applyProtection="1">
      <alignment horizontal="center" vertical="center" shrinkToFit="1"/>
    </xf>
    <xf numFmtId="0" fontId="35" fillId="0" borderId="70" xfId="0" applyFont="1" applyBorder="1" applyAlignment="1" applyProtection="1">
      <alignment horizontal="center" vertical="center" shrinkToFit="1"/>
    </xf>
    <xf numFmtId="0" fontId="35" fillId="0" borderId="71" xfId="0" applyFont="1" applyBorder="1" applyAlignment="1" applyProtection="1">
      <alignment horizontal="center" vertical="center" shrinkToFit="1"/>
    </xf>
    <xf numFmtId="0" fontId="25" fillId="0" borderId="31" xfId="0" applyFont="1" applyBorder="1" applyAlignment="1" applyProtection="1">
      <alignment horizontal="center" vertical="center" wrapText="1"/>
    </xf>
    <xf numFmtId="0" fontId="25" fillId="0" borderId="67" xfId="0" applyFont="1" applyBorder="1" applyAlignment="1" applyProtection="1">
      <alignment horizontal="center" vertical="center" wrapText="1"/>
    </xf>
    <xf numFmtId="0" fontId="25" fillId="0" borderId="72" xfId="0" applyFont="1" applyBorder="1" applyAlignment="1" applyProtection="1">
      <alignment horizontal="center" vertical="center" wrapText="1"/>
    </xf>
    <xf numFmtId="0" fontId="34" fillId="2" borderId="9" xfId="0" applyFont="1" applyFill="1" applyBorder="1" applyAlignment="1" applyProtection="1">
      <alignment horizontal="center" vertical="center" wrapText="1" shrinkToFit="1"/>
    </xf>
    <xf numFmtId="0" fontId="34" fillId="2" borderId="12" xfId="0" applyFont="1" applyFill="1" applyBorder="1" applyAlignment="1" applyProtection="1">
      <alignment horizontal="center" vertical="center" shrinkToFit="1"/>
    </xf>
    <xf numFmtId="0" fontId="34" fillId="2" borderId="46" xfId="0" applyFont="1" applyFill="1" applyBorder="1" applyAlignment="1" applyProtection="1">
      <alignment horizontal="center" vertical="center" shrinkToFit="1"/>
    </xf>
    <xf numFmtId="0" fontId="34" fillId="2" borderId="11" xfId="0" applyFont="1" applyFill="1" applyBorder="1" applyAlignment="1" applyProtection="1">
      <alignment horizontal="center" vertical="center" shrinkToFit="1"/>
    </xf>
    <xf numFmtId="0" fontId="34" fillId="2" borderId="0" xfId="0" applyFont="1" applyFill="1" applyBorder="1" applyAlignment="1" applyProtection="1">
      <alignment horizontal="center" vertical="center" shrinkToFit="1"/>
    </xf>
    <xf numFmtId="0" fontId="34" fillId="2" borderId="40" xfId="0" applyFont="1" applyFill="1" applyBorder="1" applyAlignment="1" applyProtection="1">
      <alignment horizontal="center" vertical="center" shrinkToFit="1"/>
    </xf>
    <xf numFmtId="0" fontId="34" fillId="2" borderId="42" xfId="0" applyFont="1" applyFill="1" applyBorder="1" applyAlignment="1" applyProtection="1">
      <alignment horizontal="center" vertical="center" shrinkToFit="1"/>
    </xf>
    <xf numFmtId="0" fontId="34" fillId="2" borderId="43" xfId="0" applyFont="1" applyFill="1" applyBorder="1" applyAlignment="1" applyProtection="1">
      <alignment horizontal="center" vertical="center" shrinkToFit="1"/>
    </xf>
    <xf numFmtId="0" fontId="34" fillId="2" borderId="45" xfId="0" applyFont="1" applyFill="1" applyBorder="1" applyAlignment="1" applyProtection="1">
      <alignment horizontal="center" vertical="center" shrinkToFit="1"/>
    </xf>
    <xf numFmtId="0" fontId="34" fillId="2" borderId="37" xfId="0" applyFont="1" applyFill="1" applyBorder="1" applyAlignment="1" applyProtection="1">
      <alignment horizontal="center" vertical="center"/>
    </xf>
    <xf numFmtId="0" fontId="34" fillId="2" borderId="38" xfId="0" applyFont="1" applyFill="1" applyBorder="1" applyAlignment="1" applyProtection="1">
      <alignment horizontal="center" vertical="center"/>
    </xf>
    <xf numFmtId="0" fontId="34" fillId="2" borderId="28" xfId="0" applyFont="1" applyFill="1" applyBorder="1" applyAlignment="1" applyProtection="1">
      <alignment horizontal="center" vertical="center"/>
    </xf>
    <xf numFmtId="0" fontId="34" fillId="2" borderId="37" xfId="0" applyFont="1" applyFill="1" applyBorder="1" applyAlignment="1">
      <alignment horizontal="center" vertical="center"/>
    </xf>
    <xf numFmtId="0" fontId="34" fillId="2" borderId="28" xfId="0" applyFont="1" applyFill="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38" fontId="22" fillId="0" borderId="5" xfId="3" applyFont="1" applyBorder="1" applyAlignment="1" applyProtection="1">
      <alignment horizontal="right" vertical="center"/>
      <protection locked="0"/>
    </xf>
    <xf numFmtId="38" fontId="22" fillId="0" borderId="1" xfId="3" applyFont="1" applyBorder="1" applyAlignment="1" applyProtection="1">
      <alignment horizontal="right" vertical="center"/>
      <protection locked="0"/>
    </xf>
    <xf numFmtId="38" fontId="36" fillId="0" borderId="29" xfId="3" applyFont="1" applyBorder="1" applyAlignment="1" applyProtection="1">
      <alignment horizontal="right" shrinkToFit="1"/>
    </xf>
    <xf numFmtId="38" fontId="36" fillId="0" borderId="30" xfId="3" applyFont="1" applyBorder="1" applyAlignment="1" applyProtection="1">
      <alignment horizontal="right" shrinkToFit="1"/>
    </xf>
    <xf numFmtId="38" fontId="36" fillId="0" borderId="37" xfId="3" applyFont="1" applyBorder="1" applyAlignment="1" applyProtection="1">
      <alignment horizontal="right"/>
    </xf>
    <xf numFmtId="38" fontId="36" fillId="0" borderId="28" xfId="3" applyFont="1" applyBorder="1" applyAlignment="1" applyProtection="1">
      <alignment horizontal="right"/>
    </xf>
    <xf numFmtId="38" fontId="36" fillId="0" borderId="48" xfId="3" applyFont="1" applyBorder="1" applyAlignment="1" applyProtection="1">
      <alignment horizontal="right"/>
    </xf>
    <xf numFmtId="38" fontId="36" fillId="0" borderId="39" xfId="3" applyFont="1" applyBorder="1" applyAlignment="1" applyProtection="1">
      <alignment horizontal="right"/>
    </xf>
    <xf numFmtId="0" fontId="32" fillId="2" borderId="26" xfId="1" applyFont="1" applyFill="1" applyBorder="1" applyAlignment="1" applyProtection="1">
      <alignment horizontal="center" vertical="center"/>
    </xf>
    <xf numFmtId="0" fontId="32" fillId="2" borderId="25" xfId="1" applyFont="1" applyFill="1" applyBorder="1" applyAlignment="1" applyProtection="1">
      <alignment horizontal="center" vertical="center"/>
    </xf>
    <xf numFmtId="0" fontId="38" fillId="0" borderId="59" xfId="0" applyFont="1" applyBorder="1" applyAlignment="1" applyProtection="1">
      <alignment horizontal="center" shrinkToFit="1"/>
    </xf>
    <xf numFmtId="0" fontId="38" fillId="0" borderId="52" xfId="0" applyFont="1" applyBorder="1" applyAlignment="1" applyProtection="1">
      <alignment horizontal="center" shrinkToFit="1"/>
    </xf>
    <xf numFmtId="38" fontId="22" fillId="0" borderId="10" xfId="3" applyFont="1" applyBorder="1" applyAlignment="1" applyProtection="1">
      <alignment horizontal="right" vertical="center"/>
      <protection locked="0"/>
    </xf>
    <xf numFmtId="38" fontId="22" fillId="0" borderId="6" xfId="3" applyFont="1" applyBorder="1" applyAlignment="1" applyProtection="1">
      <alignment horizontal="right" vertical="center"/>
      <protection locked="0"/>
    </xf>
    <xf numFmtId="0" fontId="22" fillId="0" borderId="6"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2" borderId="17"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38" fontId="31" fillId="0" borderId="9" xfId="3" applyFont="1" applyBorder="1" applyAlignment="1" applyProtection="1">
      <alignment horizontal="right" vertical="center" shrinkToFit="1"/>
      <protection locked="0"/>
    </xf>
    <xf numFmtId="38" fontId="31" fillId="0" borderId="10" xfId="3" applyFont="1" applyBorder="1" applyAlignment="1" applyProtection="1">
      <alignment horizontal="right" vertical="center" shrinkToFit="1"/>
      <protection locked="0"/>
    </xf>
    <xf numFmtId="38" fontId="31" fillId="0" borderId="11" xfId="3" applyFont="1" applyBorder="1" applyAlignment="1" applyProtection="1">
      <alignment horizontal="right" vertical="center" shrinkToFit="1"/>
      <protection locked="0"/>
    </xf>
    <xf numFmtId="38" fontId="31" fillId="0" borderId="2" xfId="3" applyFont="1" applyBorder="1" applyAlignment="1" applyProtection="1">
      <alignment horizontal="right" vertical="center" shrinkToFit="1"/>
      <protection locked="0"/>
    </xf>
    <xf numFmtId="0" fontId="31" fillId="0" borderId="44" xfId="0" applyFont="1" applyBorder="1" applyAlignment="1" applyProtection="1">
      <alignment horizontal="right" vertical="center"/>
      <protection locked="0"/>
    </xf>
    <xf numFmtId="0" fontId="31" fillId="0" borderId="10" xfId="0" applyFont="1" applyBorder="1" applyAlignment="1" applyProtection="1">
      <alignment horizontal="right" vertical="center"/>
      <protection locked="0"/>
    </xf>
    <xf numFmtId="0" fontId="31" fillId="0" borderId="41" xfId="0" applyFont="1" applyBorder="1" applyAlignment="1" applyProtection="1">
      <alignment horizontal="right" vertical="center"/>
      <protection locked="0"/>
    </xf>
    <xf numFmtId="0" fontId="31" fillId="0" borderId="2" xfId="0" applyFont="1" applyBorder="1" applyAlignment="1" applyProtection="1">
      <alignment horizontal="right" vertical="center"/>
      <protection locked="0"/>
    </xf>
    <xf numFmtId="0" fontId="22" fillId="2" borderId="11" xfId="0" applyFont="1" applyFill="1" applyBorder="1" applyAlignment="1" applyProtection="1">
      <alignment horizontal="right" vertical="center" shrinkToFit="1"/>
    </xf>
    <xf numFmtId="0" fontId="22" fillId="2" borderId="2" xfId="0" applyFont="1" applyFill="1" applyBorder="1" applyAlignment="1" applyProtection="1">
      <alignment horizontal="right" vertical="center" shrinkToFit="1"/>
    </xf>
    <xf numFmtId="0" fontId="22" fillId="2" borderId="41" xfId="0" applyFont="1" applyFill="1" applyBorder="1" applyAlignment="1" applyProtection="1">
      <alignment horizontal="right" vertical="center"/>
    </xf>
    <xf numFmtId="0" fontId="22" fillId="2" borderId="2" xfId="0" applyFont="1" applyFill="1" applyBorder="1" applyAlignment="1" applyProtection="1">
      <alignment horizontal="right" vertical="center"/>
    </xf>
    <xf numFmtId="0" fontId="34" fillId="2" borderId="23" xfId="0" applyFont="1" applyFill="1" applyBorder="1" applyAlignment="1" applyProtection="1">
      <alignment horizontal="center" vertical="center" textRotation="255"/>
    </xf>
    <xf numFmtId="0" fontId="34" fillId="2" borderId="24" xfId="0" applyFont="1" applyFill="1" applyBorder="1" applyAlignment="1" applyProtection="1">
      <alignment horizontal="center" vertical="center" textRotation="255"/>
    </xf>
    <xf numFmtId="0" fontId="37" fillId="2" borderId="35" xfId="0" applyFont="1" applyFill="1" applyBorder="1" applyAlignment="1" applyProtection="1">
      <alignment horizontal="center" vertical="center" textRotation="255"/>
    </xf>
    <xf numFmtId="0" fontId="37" fillId="2" borderId="49" xfId="0" applyFont="1" applyFill="1" applyBorder="1" applyAlignment="1" applyProtection="1">
      <alignment horizontal="center" vertical="center" textRotation="255"/>
    </xf>
    <xf numFmtId="0" fontId="37" fillId="2" borderId="36" xfId="0" applyFont="1" applyFill="1" applyBorder="1" applyAlignment="1" applyProtection="1">
      <alignment horizontal="center" vertical="center" textRotation="255"/>
    </xf>
    <xf numFmtId="38" fontId="36" fillId="0" borderId="59" xfId="3" applyFont="1" applyBorder="1" applyAlignment="1" applyProtection="1">
      <alignment horizontal="right"/>
    </xf>
    <xf numFmtId="38" fontId="36" fillId="0" borderId="51" xfId="3" applyFont="1" applyBorder="1" applyAlignment="1" applyProtection="1">
      <alignment horizontal="right"/>
    </xf>
    <xf numFmtId="38" fontId="36" fillId="0" borderId="60" xfId="3" applyFont="1" applyBorder="1" applyAlignment="1" applyProtection="1">
      <alignment horizontal="right"/>
    </xf>
    <xf numFmtId="38" fontId="36" fillId="0" borderId="50" xfId="3" applyFont="1" applyBorder="1" applyAlignment="1" applyProtection="1">
      <alignment horizontal="right"/>
    </xf>
    <xf numFmtId="38" fontId="36" fillId="0" borderId="52" xfId="3" applyFont="1" applyBorder="1" applyAlignment="1" applyProtection="1">
      <alignment horizontal="right"/>
    </xf>
    <xf numFmtId="0" fontId="34" fillId="2" borderId="21"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34" fillId="2" borderId="48" xfId="0" applyFont="1" applyFill="1" applyBorder="1" applyAlignment="1" applyProtection="1">
      <alignment horizontal="center" vertical="center" wrapText="1" shrinkToFit="1"/>
      <protection locked="0"/>
    </xf>
    <xf numFmtId="0" fontId="34" fillId="2" borderId="39" xfId="0" applyFont="1" applyFill="1" applyBorder="1" applyAlignment="1" applyProtection="1">
      <alignment horizontal="center" vertical="center" wrapText="1" shrinkToFit="1"/>
      <protection locked="0"/>
    </xf>
    <xf numFmtId="0" fontId="35" fillId="2" borderId="23" xfId="0" applyFont="1" applyFill="1" applyBorder="1" applyAlignment="1" applyProtection="1">
      <alignment horizontal="center" vertical="center"/>
    </xf>
    <xf numFmtId="0" fontId="35" fillId="2" borderId="47" xfId="0" applyFont="1" applyFill="1" applyBorder="1" applyAlignment="1" applyProtection="1">
      <alignment horizontal="center" vertical="center"/>
    </xf>
    <xf numFmtId="0" fontId="34" fillId="2" borderId="55" xfId="0" applyFont="1" applyFill="1" applyBorder="1" applyAlignment="1" applyProtection="1">
      <alignment horizontal="center" vertical="center"/>
    </xf>
    <xf numFmtId="0" fontId="34" fillId="2" borderId="56" xfId="0" applyFont="1" applyFill="1" applyBorder="1" applyAlignment="1" applyProtection="1">
      <alignment horizontal="center" vertical="center"/>
    </xf>
    <xf numFmtId="0" fontId="34" fillId="2" borderId="61" xfId="0" applyFont="1" applyFill="1" applyBorder="1" applyAlignment="1" applyProtection="1">
      <alignment horizontal="center" vertical="center"/>
    </xf>
    <xf numFmtId="0" fontId="34" fillId="2" borderId="63" xfId="0" applyFont="1" applyFill="1" applyBorder="1" applyAlignment="1" applyProtection="1">
      <alignment horizontal="center" vertical="center"/>
    </xf>
    <xf numFmtId="0" fontId="34" fillId="2" borderId="57" xfId="0" applyFont="1" applyFill="1" applyBorder="1" applyAlignment="1" applyProtection="1">
      <alignment horizontal="center" vertical="center" wrapText="1"/>
    </xf>
    <xf numFmtId="0" fontId="34" fillId="2" borderId="42" xfId="0" applyFont="1" applyFill="1" applyBorder="1" applyAlignment="1" applyProtection="1">
      <alignment horizontal="center" vertical="center"/>
    </xf>
    <xf numFmtId="0" fontId="34" fillId="2" borderId="55" xfId="0" applyFont="1" applyFill="1" applyBorder="1" applyAlignment="1" applyProtection="1">
      <alignment horizontal="center" vertical="center" wrapText="1"/>
    </xf>
    <xf numFmtId="0" fontId="34" fillId="2" borderId="58" xfId="0" applyFont="1" applyFill="1" applyBorder="1" applyAlignment="1" applyProtection="1">
      <alignment horizontal="center" vertical="center"/>
    </xf>
    <xf numFmtId="0" fontId="34" fillId="2" borderId="62" xfId="0" applyFont="1" applyFill="1" applyBorder="1" applyAlignment="1" applyProtection="1">
      <alignment horizontal="center" vertical="center"/>
    </xf>
    <xf numFmtId="0" fontId="25" fillId="0" borderId="37" xfId="0" applyFont="1" applyBorder="1" applyAlignment="1" applyProtection="1">
      <alignment horizontal="center" vertical="center" wrapText="1"/>
    </xf>
    <xf numFmtId="3" fontId="22" fillId="0" borderId="73" xfId="0" quotePrefix="1" applyNumberFormat="1" applyFont="1" applyBorder="1" applyAlignment="1" applyProtection="1">
      <alignment horizontal="center" vertical="center" wrapText="1"/>
    </xf>
    <xf numFmtId="3" fontId="22" fillId="0" borderId="74" xfId="0" quotePrefix="1" applyNumberFormat="1" applyFont="1" applyBorder="1" applyAlignment="1" applyProtection="1">
      <alignment horizontal="center" vertical="center" wrapText="1"/>
    </xf>
    <xf numFmtId="0" fontId="40" fillId="0" borderId="68" xfId="0" applyFont="1" applyBorder="1" applyAlignment="1" applyProtection="1">
      <alignment horizontal="center" vertical="center" shrinkToFit="1"/>
    </xf>
    <xf numFmtId="0" fontId="40" fillId="0" borderId="18" xfId="0" applyFont="1" applyBorder="1" applyAlignment="1" applyProtection="1">
      <alignment horizontal="center" vertical="center" shrinkToFit="1"/>
    </xf>
    <xf numFmtId="0" fontId="43" fillId="0" borderId="20" xfId="0" applyFont="1" applyBorder="1" applyAlignment="1" applyProtection="1">
      <alignment horizontal="center" vertical="center" wrapText="1" shrinkToFit="1"/>
    </xf>
    <xf numFmtId="0" fontId="25" fillId="0" borderId="39" xfId="0" applyFont="1" applyBorder="1" applyAlignment="1" applyProtection="1">
      <alignment horizontal="center" vertical="center" wrapText="1"/>
    </xf>
    <xf numFmtId="3" fontId="22" fillId="0" borderId="78" xfId="0" quotePrefix="1" applyNumberFormat="1" applyFont="1" applyBorder="1" applyAlignment="1" applyProtection="1">
      <alignment horizontal="center" vertical="center" wrapText="1"/>
    </xf>
    <xf numFmtId="3" fontId="22" fillId="0" borderId="77" xfId="0" quotePrefix="1" applyNumberFormat="1" applyFont="1" applyBorder="1" applyAlignment="1" applyProtection="1">
      <alignment horizontal="center" vertical="center" wrapText="1"/>
    </xf>
    <xf numFmtId="0" fontId="45" fillId="0" borderId="75" xfId="0" applyFont="1" applyBorder="1" applyAlignment="1" applyProtection="1">
      <alignment horizontal="center" vertical="center" wrapText="1"/>
    </xf>
    <xf numFmtId="0" fontId="45" fillId="0" borderId="76" xfId="0" applyFont="1" applyBorder="1" applyAlignment="1" applyProtection="1">
      <alignment horizontal="center" vertical="center" wrapText="1"/>
    </xf>
    <xf numFmtId="0" fontId="25" fillId="0" borderId="14" xfId="0" applyFont="1" applyBorder="1" applyAlignment="1" applyProtection="1">
      <alignment horizontal="center" wrapText="1"/>
    </xf>
    <xf numFmtId="0" fontId="48" fillId="0" borderId="17" xfId="0" applyFont="1" applyBorder="1" applyAlignment="1" applyProtection="1">
      <alignment horizontal="left" vertical="center" wrapText="1"/>
    </xf>
    <xf numFmtId="0" fontId="45" fillId="0" borderId="66" xfId="0" applyFont="1" applyBorder="1" applyAlignment="1" applyProtection="1">
      <alignment horizontal="left" vertical="center" wrapText="1"/>
    </xf>
    <xf numFmtId="0" fontId="40" fillId="0" borderId="41" xfId="0" applyFont="1" applyBorder="1" applyAlignment="1" applyProtection="1">
      <alignment horizontal="left" vertical="center" wrapText="1"/>
    </xf>
    <xf numFmtId="0" fontId="40" fillId="0" borderId="40" xfId="0" applyFont="1" applyBorder="1" applyAlignment="1" applyProtection="1">
      <alignment horizontal="left" vertical="center" wrapText="1"/>
    </xf>
    <xf numFmtId="0" fontId="42" fillId="0" borderId="41" xfId="0" applyFont="1" applyBorder="1" applyAlignment="1" applyProtection="1">
      <alignment horizontal="left"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100852</xdr:colOff>
      <xdr:row>47</xdr:row>
      <xdr:rowOff>22411</xdr:rowOff>
    </xdr:from>
    <xdr:to>
      <xdr:col>5</xdr:col>
      <xdr:colOff>515470</xdr:colOff>
      <xdr:row>48</xdr:row>
      <xdr:rowOff>123265</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3372970" y="10600764"/>
          <a:ext cx="1232647" cy="392207"/>
        </a:xfrm>
        <a:prstGeom prst="borderCallout1">
          <a:avLst>
            <a:gd name="adj1" fmla="val -1250"/>
            <a:gd name="adj2" fmla="val 49667"/>
            <a:gd name="adj3" fmla="val -23306"/>
            <a:gd name="adj4" fmla="val 26122"/>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この金額を講師に実際に支給します。</a:t>
          </a:r>
        </a:p>
      </xdr:txBody>
    </xdr:sp>
    <xdr:clientData/>
  </xdr:twoCellAnchor>
  <xdr:twoCellAnchor>
    <xdr:from>
      <xdr:col>2</xdr:col>
      <xdr:colOff>11206</xdr:colOff>
      <xdr:row>47</xdr:row>
      <xdr:rowOff>11207</xdr:rowOff>
    </xdr:from>
    <xdr:to>
      <xdr:col>3</xdr:col>
      <xdr:colOff>683559</xdr:colOff>
      <xdr:row>48</xdr:row>
      <xdr:rowOff>112061</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1647265" y="10589560"/>
          <a:ext cx="1490382" cy="392207"/>
        </a:xfrm>
        <a:prstGeom prst="borderCallout1">
          <a:avLst>
            <a:gd name="adj1" fmla="val -4107"/>
            <a:gd name="adj2" fmla="val 50020"/>
            <a:gd name="adj3" fmla="val -20450"/>
            <a:gd name="adj4" fmla="val 35442"/>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所得税は確定次第、高体連まで持参してください。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7:N81"/>
  <sheetViews>
    <sheetView tabSelected="1" topLeftCell="A17" zoomScaleNormal="100" zoomScaleSheetLayoutView="85" workbookViewId="0">
      <selection activeCell="H36" sqref="H36"/>
    </sheetView>
  </sheetViews>
  <sheetFormatPr defaultRowHeight="14.25" x14ac:dyDescent="0.15"/>
  <cols>
    <col min="1" max="1" width="11" style="2" customWidth="1"/>
    <col min="2" max="7" width="11.25" style="2" customWidth="1"/>
    <col min="8" max="9" width="11.25" style="34" customWidth="1"/>
    <col min="10" max="13" width="10.75" style="34" customWidth="1"/>
    <col min="14" max="15" width="7" style="2" customWidth="1"/>
    <col min="16" max="16384" width="9" style="2"/>
  </cols>
  <sheetData>
    <row r="27" spans="1:13" ht="30" customHeight="1" x14ac:dyDescent="0.15">
      <c r="A27" s="99" t="s">
        <v>3</v>
      </c>
      <c r="B27" s="99"/>
      <c r="C27" s="99"/>
      <c r="D27" s="99"/>
      <c r="E27" s="99"/>
      <c r="F27" s="99"/>
      <c r="G27" s="99"/>
      <c r="H27" s="99"/>
      <c r="I27" s="99"/>
      <c r="J27" s="25"/>
      <c r="K27" s="25"/>
      <c r="L27" s="25"/>
      <c r="M27" s="25"/>
    </row>
    <row r="28" spans="1:13" ht="23.25" customHeight="1" x14ac:dyDescent="0.15">
      <c r="A28" s="1"/>
      <c r="B28" s="1"/>
      <c r="C28" s="1"/>
      <c r="D28" s="1"/>
      <c r="E28" s="1"/>
      <c r="F28" s="1"/>
      <c r="G28" s="1"/>
      <c r="H28" s="100" t="s">
        <v>42</v>
      </c>
      <c r="I28" s="101"/>
      <c r="J28" s="101"/>
      <c r="K28" s="101"/>
      <c r="L28" s="101"/>
      <c r="M28" s="102"/>
    </row>
    <row r="29" spans="1:13" ht="23.25" customHeight="1" x14ac:dyDescent="0.15">
      <c r="A29" s="3"/>
      <c r="B29" s="1"/>
      <c r="C29" s="1"/>
      <c r="D29" s="1"/>
      <c r="E29" s="1"/>
      <c r="F29" s="1"/>
      <c r="G29" s="1"/>
      <c r="H29" s="26" t="s">
        <v>4</v>
      </c>
      <c r="I29" s="27">
        <v>0.1021</v>
      </c>
      <c r="J29" s="26" t="s">
        <v>4</v>
      </c>
      <c r="K29" s="27">
        <v>0.1021</v>
      </c>
      <c r="L29" s="26" t="s">
        <v>4</v>
      </c>
      <c r="M29" s="27">
        <v>0.1021</v>
      </c>
    </row>
    <row r="30" spans="1:13" ht="23.25" customHeight="1" x14ac:dyDescent="0.15">
      <c r="A30" s="4" t="s">
        <v>5</v>
      </c>
      <c r="B30" s="1"/>
      <c r="C30" s="1"/>
      <c r="D30" s="1"/>
      <c r="E30" s="1"/>
      <c r="F30" s="1"/>
      <c r="G30" s="1"/>
      <c r="H30" s="28">
        <v>1000</v>
      </c>
      <c r="I30" s="29">
        <f>ROUNDDOWN(H30*0.1021,0)</f>
        <v>102</v>
      </c>
      <c r="J30" s="28">
        <v>21000</v>
      </c>
      <c r="K30" s="29">
        <f t="shared" ref="K30:K49" si="0">ROUNDDOWN(J30*0.1021,0)</f>
        <v>2144</v>
      </c>
      <c r="L30" s="28">
        <v>41000</v>
      </c>
      <c r="M30" s="29">
        <f t="shared" ref="M30:M49" si="1">ROUNDDOWN(L30*0.1021,0)</f>
        <v>4186</v>
      </c>
    </row>
    <row r="31" spans="1:13" ht="23.25" customHeight="1" x14ac:dyDescent="0.15">
      <c r="A31" s="62" t="s">
        <v>6</v>
      </c>
      <c r="B31" s="62"/>
      <c r="C31" s="62"/>
      <c r="D31" s="62"/>
      <c r="E31" s="62"/>
      <c r="F31" s="62"/>
      <c r="G31" s="63"/>
      <c r="H31" s="30">
        <v>2000</v>
      </c>
      <c r="I31" s="31">
        <f t="shared" ref="I31:I49" si="2">ROUNDDOWN(H31*0.1021,0)</f>
        <v>204</v>
      </c>
      <c r="J31" s="30">
        <v>22000</v>
      </c>
      <c r="K31" s="31">
        <f t="shared" si="0"/>
        <v>2246</v>
      </c>
      <c r="L31" s="30">
        <v>42000</v>
      </c>
      <c r="M31" s="31">
        <f t="shared" si="1"/>
        <v>4288</v>
      </c>
    </row>
    <row r="32" spans="1:13" ht="23.25" customHeight="1" x14ac:dyDescent="0.15">
      <c r="A32" s="62"/>
      <c r="B32" s="62"/>
      <c r="C32" s="62"/>
      <c r="D32" s="62"/>
      <c r="E32" s="62"/>
      <c r="F32" s="62"/>
      <c r="G32" s="63"/>
      <c r="H32" s="30">
        <v>3000</v>
      </c>
      <c r="I32" s="31">
        <f t="shared" si="2"/>
        <v>306</v>
      </c>
      <c r="J32" s="30">
        <v>23000</v>
      </c>
      <c r="K32" s="31">
        <f t="shared" si="0"/>
        <v>2348</v>
      </c>
      <c r="L32" s="30">
        <v>43000</v>
      </c>
      <c r="M32" s="31">
        <f t="shared" si="1"/>
        <v>4390</v>
      </c>
    </row>
    <row r="33" spans="1:13" ht="23.25" customHeight="1" x14ac:dyDescent="0.15">
      <c r="A33" s="5" t="s">
        <v>7</v>
      </c>
      <c r="B33" s="5"/>
      <c r="C33" s="5"/>
      <c r="D33" s="5"/>
      <c r="E33" s="5"/>
      <c r="F33" s="5"/>
      <c r="G33" s="5"/>
      <c r="H33" s="30">
        <v>4000</v>
      </c>
      <c r="I33" s="31">
        <f t="shared" si="2"/>
        <v>408</v>
      </c>
      <c r="J33" s="30">
        <v>24000</v>
      </c>
      <c r="K33" s="31">
        <f t="shared" si="0"/>
        <v>2450</v>
      </c>
      <c r="L33" s="30">
        <v>44000</v>
      </c>
      <c r="M33" s="31">
        <f t="shared" si="1"/>
        <v>4492</v>
      </c>
    </row>
    <row r="34" spans="1:13" ht="23.25" customHeight="1" x14ac:dyDescent="0.15">
      <c r="A34" s="5" t="s">
        <v>41</v>
      </c>
      <c r="B34" s="5"/>
      <c r="C34" s="5"/>
      <c r="D34" s="5"/>
      <c r="E34" s="5"/>
      <c r="F34" s="5"/>
      <c r="G34" s="5"/>
      <c r="H34" s="30">
        <v>5000</v>
      </c>
      <c r="I34" s="31">
        <f t="shared" si="2"/>
        <v>510</v>
      </c>
      <c r="J34" s="30">
        <v>25000</v>
      </c>
      <c r="K34" s="31">
        <f>ROUNDDOWN(J34*0.1021,0)</f>
        <v>2552</v>
      </c>
      <c r="L34" s="30">
        <v>45000</v>
      </c>
      <c r="M34" s="31">
        <f t="shared" si="1"/>
        <v>4594</v>
      </c>
    </row>
    <row r="35" spans="1:13" ht="23.25" customHeight="1" x14ac:dyDescent="0.15">
      <c r="A35" s="103" t="s">
        <v>8</v>
      </c>
      <c r="B35" s="69"/>
      <c r="C35" s="70"/>
      <c r="D35" s="177" t="s">
        <v>9</v>
      </c>
      <c r="E35" s="183"/>
      <c r="F35" s="193" t="s">
        <v>54</v>
      </c>
      <c r="G35" s="192"/>
      <c r="H35" s="30">
        <v>6000</v>
      </c>
      <c r="I35" s="31">
        <f t="shared" si="2"/>
        <v>612</v>
      </c>
      <c r="J35" s="30">
        <v>26000</v>
      </c>
      <c r="K35" s="31">
        <f t="shared" si="0"/>
        <v>2654</v>
      </c>
      <c r="L35" s="30">
        <v>46000</v>
      </c>
      <c r="M35" s="31">
        <f t="shared" si="1"/>
        <v>4696</v>
      </c>
    </row>
    <row r="36" spans="1:13" ht="23.25" customHeight="1" x14ac:dyDescent="0.15">
      <c r="A36" s="104" t="s">
        <v>50</v>
      </c>
      <c r="B36" s="105" t="s">
        <v>10</v>
      </c>
      <c r="C36" s="180" t="s">
        <v>45</v>
      </c>
      <c r="D36" s="178">
        <v>8000</v>
      </c>
      <c r="E36" s="184"/>
      <c r="F36" s="191"/>
      <c r="G36" s="192"/>
      <c r="H36" s="30">
        <v>7000</v>
      </c>
      <c r="I36" s="31">
        <f t="shared" si="2"/>
        <v>714</v>
      </c>
      <c r="J36" s="30">
        <v>27000</v>
      </c>
      <c r="K36" s="31">
        <f t="shared" si="0"/>
        <v>2756</v>
      </c>
      <c r="L36" s="30">
        <v>47000</v>
      </c>
      <c r="M36" s="31">
        <f t="shared" si="1"/>
        <v>4798</v>
      </c>
    </row>
    <row r="37" spans="1:13" ht="23.25" customHeight="1" x14ac:dyDescent="0.15">
      <c r="A37" s="64"/>
      <c r="B37" s="67"/>
      <c r="C37" s="181" t="s">
        <v>46</v>
      </c>
      <c r="D37" s="179">
        <v>5000</v>
      </c>
      <c r="E37" s="185"/>
      <c r="F37" s="191"/>
      <c r="G37" s="192"/>
      <c r="H37" s="30">
        <v>8000</v>
      </c>
      <c r="I37" s="31">
        <f t="shared" si="2"/>
        <v>816</v>
      </c>
      <c r="J37" s="30">
        <v>28000</v>
      </c>
      <c r="K37" s="31">
        <f t="shared" si="0"/>
        <v>2858</v>
      </c>
      <c r="L37" s="30">
        <v>48000</v>
      </c>
      <c r="M37" s="31">
        <f t="shared" si="1"/>
        <v>4900</v>
      </c>
    </row>
    <row r="38" spans="1:13" ht="23.25" customHeight="1" x14ac:dyDescent="0.15">
      <c r="A38" s="65"/>
      <c r="B38" s="68"/>
      <c r="C38" s="182" t="s">
        <v>47</v>
      </c>
      <c r="D38" s="186" t="s">
        <v>48</v>
      </c>
      <c r="E38" s="187"/>
      <c r="F38" s="191"/>
      <c r="G38" s="192"/>
      <c r="H38" s="30">
        <v>9000</v>
      </c>
      <c r="I38" s="31">
        <f t="shared" si="2"/>
        <v>918</v>
      </c>
      <c r="J38" s="30">
        <v>29000</v>
      </c>
      <c r="K38" s="31">
        <f t="shared" si="0"/>
        <v>2960</v>
      </c>
      <c r="L38" s="30">
        <v>49000</v>
      </c>
      <c r="M38" s="31">
        <f t="shared" si="1"/>
        <v>5002</v>
      </c>
    </row>
    <row r="39" spans="1:13" ht="23.25" customHeight="1" x14ac:dyDescent="0.15">
      <c r="A39" s="188" t="s">
        <v>51</v>
      </c>
      <c r="B39" s="66" t="s">
        <v>10</v>
      </c>
      <c r="C39" s="55" t="s">
        <v>11</v>
      </c>
      <c r="D39" s="178">
        <v>20000</v>
      </c>
      <c r="E39" s="184"/>
      <c r="F39" s="191"/>
      <c r="G39" s="192"/>
      <c r="H39" s="30">
        <v>10000</v>
      </c>
      <c r="I39" s="31">
        <f t="shared" si="2"/>
        <v>1021</v>
      </c>
      <c r="J39" s="30">
        <v>30000</v>
      </c>
      <c r="K39" s="31">
        <f t="shared" si="0"/>
        <v>3063</v>
      </c>
      <c r="L39" s="30">
        <v>50000</v>
      </c>
      <c r="M39" s="31">
        <f t="shared" si="1"/>
        <v>5105</v>
      </c>
    </row>
    <row r="40" spans="1:13" ht="23.25" customHeight="1" x14ac:dyDescent="0.15">
      <c r="A40" s="189" t="s">
        <v>52</v>
      </c>
      <c r="B40" s="67"/>
      <c r="C40" s="54" t="s">
        <v>12</v>
      </c>
      <c r="D40" s="179">
        <v>17000</v>
      </c>
      <c r="E40" s="185"/>
      <c r="F40" s="191"/>
      <c r="G40" s="192"/>
      <c r="H40" s="30">
        <v>11000</v>
      </c>
      <c r="I40" s="31">
        <f t="shared" si="2"/>
        <v>1123</v>
      </c>
      <c r="J40" s="30">
        <v>31000</v>
      </c>
      <c r="K40" s="31">
        <f t="shared" si="0"/>
        <v>3165</v>
      </c>
      <c r="L40" s="30">
        <v>51000</v>
      </c>
      <c r="M40" s="31">
        <f t="shared" si="1"/>
        <v>5207</v>
      </c>
    </row>
    <row r="41" spans="1:13" ht="23.25" customHeight="1" x14ac:dyDescent="0.15">
      <c r="A41" s="190" t="s">
        <v>53</v>
      </c>
      <c r="B41" s="68"/>
      <c r="C41" s="182" t="s">
        <v>47</v>
      </c>
      <c r="D41" s="186" t="s">
        <v>49</v>
      </c>
      <c r="E41" s="187"/>
      <c r="F41" s="191"/>
      <c r="G41" s="192"/>
      <c r="H41" s="30">
        <v>12000</v>
      </c>
      <c r="I41" s="31">
        <f t="shared" si="2"/>
        <v>1225</v>
      </c>
      <c r="J41" s="30">
        <v>32000</v>
      </c>
      <c r="K41" s="31">
        <f t="shared" si="0"/>
        <v>3267</v>
      </c>
      <c r="L41" s="30">
        <v>52000</v>
      </c>
      <c r="M41" s="31">
        <f t="shared" si="1"/>
        <v>5309</v>
      </c>
    </row>
    <row r="42" spans="1:13" ht="23.25" customHeight="1" x14ac:dyDescent="0.15">
      <c r="A42" s="60" t="s">
        <v>31</v>
      </c>
      <c r="B42" s="60"/>
      <c r="C42" s="60"/>
      <c r="D42" s="60"/>
      <c r="E42" s="60"/>
      <c r="F42" s="60"/>
      <c r="G42" s="61"/>
      <c r="H42" s="30">
        <v>13000</v>
      </c>
      <c r="I42" s="31">
        <f t="shared" si="2"/>
        <v>1327</v>
      </c>
      <c r="J42" s="30">
        <v>33000</v>
      </c>
      <c r="K42" s="31">
        <f t="shared" si="0"/>
        <v>3369</v>
      </c>
      <c r="L42" s="30">
        <v>53000</v>
      </c>
      <c r="M42" s="31">
        <f t="shared" si="1"/>
        <v>5411</v>
      </c>
    </row>
    <row r="43" spans="1:13" ht="23.25" customHeight="1" x14ac:dyDescent="0.15">
      <c r="A43" s="60"/>
      <c r="B43" s="60"/>
      <c r="C43" s="60"/>
      <c r="D43" s="60"/>
      <c r="E43" s="60"/>
      <c r="F43" s="60"/>
      <c r="G43" s="61"/>
      <c r="H43" s="30">
        <v>14000</v>
      </c>
      <c r="I43" s="31">
        <f t="shared" si="2"/>
        <v>1429</v>
      </c>
      <c r="J43" s="30">
        <v>34000</v>
      </c>
      <c r="K43" s="31">
        <f t="shared" si="0"/>
        <v>3471</v>
      </c>
      <c r="L43" s="30">
        <v>54000</v>
      </c>
      <c r="M43" s="31">
        <f t="shared" si="1"/>
        <v>5513</v>
      </c>
    </row>
    <row r="44" spans="1:13" ht="23.25" customHeight="1" x14ac:dyDescent="0.15">
      <c r="A44" s="5" t="s">
        <v>13</v>
      </c>
      <c r="B44" s="5"/>
      <c r="C44" s="5"/>
      <c r="D44" s="5"/>
      <c r="E44" s="5"/>
      <c r="F44" s="5"/>
      <c r="G44" s="5"/>
      <c r="H44" s="30">
        <v>15000</v>
      </c>
      <c r="I44" s="31">
        <f t="shared" si="2"/>
        <v>1531</v>
      </c>
      <c r="J44" s="30">
        <v>35000</v>
      </c>
      <c r="K44" s="31">
        <f t="shared" si="0"/>
        <v>3573</v>
      </c>
      <c r="L44" s="30">
        <v>55000</v>
      </c>
      <c r="M44" s="31">
        <f t="shared" si="1"/>
        <v>5615</v>
      </c>
    </row>
    <row r="45" spans="1:13" ht="23.25" customHeight="1" x14ac:dyDescent="0.15">
      <c r="A45" s="5" t="s">
        <v>32</v>
      </c>
      <c r="B45" s="5"/>
      <c r="C45" s="5"/>
      <c r="D45" s="5"/>
      <c r="E45" s="5"/>
      <c r="F45" s="5"/>
      <c r="G45" s="5"/>
      <c r="H45" s="30">
        <v>16000</v>
      </c>
      <c r="I45" s="31">
        <f t="shared" si="2"/>
        <v>1633</v>
      </c>
      <c r="J45" s="30">
        <v>36000</v>
      </c>
      <c r="K45" s="31">
        <f t="shared" si="0"/>
        <v>3675</v>
      </c>
      <c r="L45" s="30">
        <v>56000</v>
      </c>
      <c r="M45" s="31">
        <f t="shared" si="1"/>
        <v>5717</v>
      </c>
    </row>
    <row r="46" spans="1:13" ht="23.25" customHeight="1" x14ac:dyDescent="0.15">
      <c r="A46" s="5" t="s">
        <v>33</v>
      </c>
      <c r="B46" s="5"/>
      <c r="C46" s="5"/>
      <c r="D46" s="5"/>
      <c r="E46" s="5"/>
      <c r="F46" s="5"/>
      <c r="G46" s="5"/>
      <c r="H46" s="30">
        <v>17000</v>
      </c>
      <c r="I46" s="31">
        <f t="shared" si="2"/>
        <v>1735</v>
      </c>
      <c r="J46" s="30">
        <v>37000</v>
      </c>
      <c r="K46" s="31">
        <f t="shared" si="0"/>
        <v>3777</v>
      </c>
      <c r="L46" s="30">
        <v>57000</v>
      </c>
      <c r="M46" s="31">
        <f t="shared" si="1"/>
        <v>5819</v>
      </c>
    </row>
    <row r="47" spans="1:13" ht="23.25" customHeight="1" x14ac:dyDescent="0.15">
      <c r="A47" s="5" t="s">
        <v>34</v>
      </c>
      <c r="B47" s="5"/>
      <c r="C47" s="5"/>
      <c r="D47" s="5"/>
      <c r="E47" s="5"/>
      <c r="F47" s="5"/>
      <c r="G47" s="5"/>
      <c r="H47" s="30">
        <v>18000</v>
      </c>
      <c r="I47" s="31">
        <f t="shared" si="2"/>
        <v>1837</v>
      </c>
      <c r="J47" s="30">
        <v>38000</v>
      </c>
      <c r="K47" s="31">
        <f t="shared" si="0"/>
        <v>3879</v>
      </c>
      <c r="L47" s="30">
        <v>58000</v>
      </c>
      <c r="M47" s="31">
        <f t="shared" si="1"/>
        <v>5921</v>
      </c>
    </row>
    <row r="48" spans="1:13" ht="23.25" customHeight="1" x14ac:dyDescent="0.15">
      <c r="A48" s="6"/>
      <c r="B48" s="6"/>
      <c r="C48" s="6"/>
      <c r="D48" s="5"/>
      <c r="E48" s="5"/>
      <c r="F48" s="5"/>
      <c r="G48" s="5"/>
      <c r="H48" s="30">
        <v>19000</v>
      </c>
      <c r="I48" s="31">
        <f t="shared" si="2"/>
        <v>1939</v>
      </c>
      <c r="J48" s="30">
        <v>39000</v>
      </c>
      <c r="K48" s="31">
        <f t="shared" si="0"/>
        <v>3981</v>
      </c>
      <c r="L48" s="30">
        <v>59000</v>
      </c>
      <c r="M48" s="31">
        <f t="shared" si="1"/>
        <v>6023</v>
      </c>
    </row>
    <row r="49" spans="1:13" ht="23.25" customHeight="1" x14ac:dyDescent="0.15">
      <c r="A49" s="7"/>
      <c r="B49" s="6"/>
      <c r="C49" s="6"/>
      <c r="D49" s="6"/>
      <c r="E49" s="6"/>
      <c r="F49" s="6"/>
      <c r="G49" s="6"/>
      <c r="H49" s="32">
        <v>20000</v>
      </c>
      <c r="I49" s="33">
        <f t="shared" si="2"/>
        <v>2042</v>
      </c>
      <c r="J49" s="32">
        <v>40000</v>
      </c>
      <c r="K49" s="33">
        <f t="shared" si="0"/>
        <v>4084</v>
      </c>
      <c r="L49" s="32">
        <v>60000</v>
      </c>
      <c r="M49" s="33">
        <f t="shared" si="1"/>
        <v>6126</v>
      </c>
    </row>
    <row r="50" spans="1:13" ht="23.25" customHeight="1" x14ac:dyDescent="0.15">
      <c r="A50" s="59" t="s">
        <v>14</v>
      </c>
      <c r="B50" s="59"/>
      <c r="C50" s="59"/>
      <c r="D50" s="59"/>
      <c r="E50" s="59"/>
      <c r="F50" s="59"/>
      <c r="G50" s="59"/>
      <c r="H50" s="59"/>
      <c r="I50" s="59"/>
      <c r="J50" s="59"/>
      <c r="K50" s="25"/>
      <c r="L50" s="25"/>
      <c r="M50" s="25"/>
    </row>
    <row r="51" spans="1:13" x14ac:dyDescent="0.15">
      <c r="A51" s="8"/>
      <c r="B51" s="1"/>
      <c r="C51" s="1"/>
      <c r="D51" s="1"/>
      <c r="E51" s="1"/>
      <c r="F51" s="1"/>
      <c r="G51" s="1"/>
      <c r="H51" s="25"/>
      <c r="I51" s="25"/>
      <c r="J51" s="25"/>
      <c r="K51" s="25"/>
      <c r="L51" s="25"/>
      <c r="M51" s="25"/>
    </row>
    <row r="52" spans="1:13" x14ac:dyDescent="0.15">
      <c r="A52" s="9"/>
    </row>
    <row r="53" spans="1:13" s="14" customFormat="1" ht="22.5" customHeight="1" x14ac:dyDescent="0.25">
      <c r="A53" s="10" t="s">
        <v>15</v>
      </c>
      <c r="B53" s="11"/>
      <c r="C53" s="11"/>
      <c r="D53" s="11"/>
      <c r="E53" s="12"/>
      <c r="F53" s="13"/>
      <c r="G53" s="13"/>
      <c r="H53" s="35"/>
      <c r="I53" s="82" t="s">
        <v>44</v>
      </c>
      <c r="J53" s="83"/>
      <c r="K53" s="83"/>
      <c r="L53" s="83"/>
      <c r="M53" s="36"/>
    </row>
    <row r="54" spans="1:13" s="14" customFormat="1" ht="22.5" customHeight="1" x14ac:dyDescent="0.25">
      <c r="A54" s="12"/>
      <c r="B54" s="15"/>
      <c r="C54" s="15"/>
      <c r="D54" s="12"/>
      <c r="E54" s="12"/>
      <c r="F54" s="12"/>
      <c r="H54" s="56"/>
      <c r="I54" s="57" t="s">
        <v>43</v>
      </c>
      <c r="J54" s="86"/>
      <c r="K54" s="86"/>
      <c r="L54" s="86"/>
      <c r="M54" s="36" t="s">
        <v>16</v>
      </c>
    </row>
    <row r="55" spans="1:13" s="14" customFormat="1" ht="22.5" customHeight="1" x14ac:dyDescent="0.25">
      <c r="B55" s="12"/>
      <c r="C55" s="13"/>
      <c r="D55" s="13"/>
      <c r="E55" s="13"/>
      <c r="H55" s="36"/>
      <c r="I55" s="36"/>
      <c r="J55" s="36"/>
      <c r="K55" s="36"/>
      <c r="L55" s="36"/>
      <c r="M55" s="36"/>
    </row>
    <row r="56" spans="1:13" s="14" customFormat="1" ht="22.5" customHeight="1" x14ac:dyDescent="0.15">
      <c r="A56" s="130">
        <v>1</v>
      </c>
      <c r="B56" s="90" t="s">
        <v>17</v>
      </c>
      <c r="C56" s="91"/>
      <c r="D56" s="91"/>
      <c r="E56" s="91"/>
      <c r="F56" s="91"/>
      <c r="G56" s="91" t="s">
        <v>18</v>
      </c>
      <c r="H56" s="91"/>
      <c r="I56" s="91"/>
      <c r="J56" s="91"/>
      <c r="K56" s="94"/>
      <c r="L56" s="34"/>
      <c r="M56" s="34"/>
    </row>
    <row r="57" spans="1:13" s="14" customFormat="1" ht="47.25" customHeight="1" x14ac:dyDescent="0.15">
      <c r="A57" s="131"/>
      <c r="B57" s="92"/>
      <c r="C57" s="93"/>
      <c r="D57" s="93"/>
      <c r="E57" s="93"/>
      <c r="F57" s="93"/>
      <c r="G57" s="95"/>
      <c r="H57" s="95"/>
      <c r="I57" s="95"/>
      <c r="J57" s="95"/>
      <c r="K57" s="96"/>
      <c r="L57" s="34"/>
      <c r="M57" s="34"/>
    </row>
    <row r="58" spans="1:13" s="14" customFormat="1" ht="22.5" customHeight="1" x14ac:dyDescent="0.15">
      <c r="A58" s="16"/>
      <c r="B58" s="16"/>
      <c r="C58" s="16"/>
      <c r="D58" s="16"/>
      <c r="E58" s="16"/>
      <c r="F58" s="16"/>
      <c r="G58" s="16"/>
      <c r="H58" s="37"/>
      <c r="I58" s="37"/>
      <c r="J58" s="37"/>
      <c r="K58" s="34"/>
      <c r="L58" s="34"/>
      <c r="M58" s="34"/>
    </row>
    <row r="59" spans="1:13" s="14" customFormat="1" ht="22.5" customHeight="1" x14ac:dyDescent="0.15">
      <c r="A59" s="152" t="s">
        <v>19</v>
      </c>
      <c r="B59" s="162" t="s">
        <v>20</v>
      </c>
      <c r="C59" s="88"/>
      <c r="D59" s="88"/>
      <c r="E59" s="89"/>
      <c r="F59" s="87" t="s">
        <v>21</v>
      </c>
      <c r="G59" s="88"/>
      <c r="H59" s="88"/>
      <c r="I59" s="88"/>
      <c r="J59" s="88"/>
      <c r="K59" s="88"/>
      <c r="L59" s="89"/>
      <c r="M59" s="34"/>
    </row>
    <row r="60" spans="1:13" s="14" customFormat="1" ht="22.5" customHeight="1" x14ac:dyDescent="0.15">
      <c r="A60" s="153"/>
      <c r="B60" s="97" t="s">
        <v>22</v>
      </c>
      <c r="C60" s="98"/>
      <c r="D60" s="98" t="s">
        <v>2</v>
      </c>
      <c r="E60" s="163"/>
      <c r="F60" s="138" t="s">
        <v>23</v>
      </c>
      <c r="G60" s="98"/>
      <c r="H60" s="139" t="s">
        <v>24</v>
      </c>
      <c r="I60" s="139"/>
      <c r="J60" s="106" t="s">
        <v>35</v>
      </c>
      <c r="K60" s="107"/>
      <c r="L60" s="108"/>
      <c r="M60" s="34"/>
    </row>
    <row r="61" spans="1:13" s="14" customFormat="1" ht="22.5" customHeight="1" x14ac:dyDescent="0.15">
      <c r="A61" s="153"/>
      <c r="B61" s="122"/>
      <c r="C61" s="123"/>
      <c r="D61" s="120"/>
      <c r="E61" s="121"/>
      <c r="F61" s="144"/>
      <c r="G61" s="145"/>
      <c r="H61" s="140"/>
      <c r="I61" s="141"/>
      <c r="J61" s="109"/>
      <c r="K61" s="110"/>
      <c r="L61" s="111"/>
      <c r="M61" s="34"/>
    </row>
    <row r="62" spans="1:13" s="14" customFormat="1" ht="22.5" customHeight="1" x14ac:dyDescent="0.15">
      <c r="A62" s="153"/>
      <c r="B62" s="122"/>
      <c r="C62" s="123"/>
      <c r="D62" s="120"/>
      <c r="E62" s="121"/>
      <c r="F62" s="146"/>
      <c r="G62" s="147"/>
      <c r="H62" s="142"/>
      <c r="I62" s="143"/>
      <c r="J62" s="109"/>
      <c r="K62" s="110"/>
      <c r="L62" s="111"/>
      <c r="M62" s="34"/>
    </row>
    <row r="63" spans="1:13" s="14" customFormat="1" ht="22.5" customHeight="1" x14ac:dyDescent="0.15">
      <c r="A63" s="153"/>
      <c r="B63" s="122"/>
      <c r="C63" s="123"/>
      <c r="D63" s="120"/>
      <c r="E63" s="121"/>
      <c r="F63" s="146"/>
      <c r="G63" s="147"/>
      <c r="H63" s="142"/>
      <c r="I63" s="143"/>
      <c r="J63" s="109"/>
      <c r="K63" s="110"/>
      <c r="L63" s="111"/>
      <c r="M63" s="34"/>
    </row>
    <row r="64" spans="1:13" s="14" customFormat="1" ht="22.5" customHeight="1" x14ac:dyDescent="0.15">
      <c r="A64" s="153"/>
      <c r="B64" s="134"/>
      <c r="C64" s="135"/>
      <c r="D64" s="136"/>
      <c r="E64" s="137"/>
      <c r="F64" s="150" t="s">
        <v>23</v>
      </c>
      <c r="G64" s="151"/>
      <c r="H64" s="148" t="s">
        <v>25</v>
      </c>
      <c r="I64" s="149"/>
      <c r="J64" s="109"/>
      <c r="K64" s="110"/>
      <c r="L64" s="111"/>
      <c r="M64" s="34"/>
    </row>
    <row r="65" spans="1:14" s="14" customFormat="1" ht="42.75" customHeight="1" x14ac:dyDescent="0.15">
      <c r="A65" s="166" t="s">
        <v>26</v>
      </c>
      <c r="B65" s="118" t="s">
        <v>36</v>
      </c>
      <c r="C65" s="119"/>
      <c r="D65" s="164" t="s">
        <v>37</v>
      </c>
      <c r="E65" s="165"/>
      <c r="F65" s="115" t="s">
        <v>38</v>
      </c>
      <c r="G65" s="116"/>
      <c r="H65" s="116"/>
      <c r="I65" s="117"/>
      <c r="J65" s="112"/>
      <c r="K65" s="113"/>
      <c r="L65" s="114"/>
      <c r="M65" s="34"/>
    </row>
    <row r="66" spans="1:14" s="14" customFormat="1" ht="54" customHeight="1" x14ac:dyDescent="0.3">
      <c r="A66" s="167"/>
      <c r="B66" s="126">
        <f>B61+B62+B63+B64</f>
        <v>0</v>
      </c>
      <c r="C66" s="127"/>
      <c r="D66" s="128">
        <f>ROUNDDOWN((B66*0.1021),0)</f>
        <v>0</v>
      </c>
      <c r="E66" s="129"/>
      <c r="F66" s="84">
        <f>F61*H61</f>
        <v>0</v>
      </c>
      <c r="G66" s="85"/>
      <c r="H66" s="85"/>
      <c r="I66" s="85"/>
      <c r="J66" s="124">
        <f>ROUNDDOWN((F66*0.1021),0)</f>
        <v>0</v>
      </c>
      <c r="K66" s="124"/>
      <c r="L66" s="125"/>
      <c r="M66" s="34"/>
    </row>
    <row r="67" spans="1:14" s="14" customFormat="1" ht="22.5" customHeight="1" thickBot="1" x14ac:dyDescent="0.2">
      <c r="A67" s="2"/>
      <c r="B67" s="2"/>
      <c r="C67" s="2"/>
      <c r="D67" s="2"/>
      <c r="H67" s="36"/>
      <c r="I67" s="34"/>
      <c r="J67" s="34"/>
      <c r="K67" s="34"/>
      <c r="L67" s="34"/>
      <c r="M67" s="34"/>
    </row>
    <row r="68" spans="1:14" s="14" customFormat="1" ht="27" customHeight="1" x14ac:dyDescent="0.15">
      <c r="A68" s="154" t="s">
        <v>27</v>
      </c>
      <c r="B68" s="174" t="s">
        <v>39</v>
      </c>
      <c r="C68" s="175"/>
      <c r="D68" s="172" t="s">
        <v>40</v>
      </c>
      <c r="E68" s="169"/>
      <c r="F68" s="168" t="s">
        <v>28</v>
      </c>
      <c r="G68" s="169"/>
      <c r="H68" s="78" t="s">
        <v>29</v>
      </c>
      <c r="I68" s="79"/>
      <c r="J68" s="36"/>
      <c r="K68" s="73" t="s">
        <v>30</v>
      </c>
      <c r="L68" s="74"/>
      <c r="M68" s="75"/>
    </row>
    <row r="69" spans="1:14" s="14" customFormat="1" ht="38.25" customHeight="1" x14ac:dyDescent="0.15">
      <c r="A69" s="155"/>
      <c r="B69" s="170"/>
      <c r="C69" s="176"/>
      <c r="D69" s="173"/>
      <c r="E69" s="171"/>
      <c r="F69" s="170"/>
      <c r="G69" s="171"/>
      <c r="H69" s="80"/>
      <c r="I69" s="81"/>
      <c r="J69" s="36"/>
      <c r="K69" s="76" t="s">
        <v>1</v>
      </c>
      <c r="L69" s="77"/>
      <c r="M69" s="58" t="s">
        <v>0</v>
      </c>
    </row>
    <row r="70" spans="1:14" s="14" customFormat="1" ht="57" customHeight="1" thickBot="1" x14ac:dyDescent="0.35">
      <c r="A70" s="156"/>
      <c r="B70" s="157">
        <f>B66-D66</f>
        <v>0</v>
      </c>
      <c r="C70" s="158"/>
      <c r="D70" s="158">
        <f>F66-J66</f>
        <v>0</v>
      </c>
      <c r="E70" s="159"/>
      <c r="F70" s="160">
        <f>B70+D70</f>
        <v>0</v>
      </c>
      <c r="G70" s="161"/>
      <c r="H70" s="132"/>
      <c r="I70" s="133"/>
      <c r="J70" s="36"/>
      <c r="K70" s="71">
        <f>D66+J66</f>
        <v>0</v>
      </c>
      <c r="L70" s="72"/>
      <c r="M70" s="38"/>
      <c r="N70" s="17"/>
    </row>
    <row r="71" spans="1:14" s="14" customFormat="1" ht="22.5" customHeight="1" x14ac:dyDescent="0.15">
      <c r="A71" s="2"/>
      <c r="B71" s="2"/>
      <c r="C71" s="2"/>
      <c r="D71" s="2"/>
      <c r="E71" s="2"/>
      <c r="F71" s="2"/>
      <c r="G71" s="2"/>
      <c r="H71" s="34"/>
      <c r="I71" s="34"/>
      <c r="J71" s="34"/>
      <c r="K71" s="34"/>
      <c r="L71" s="34"/>
      <c r="M71" s="34"/>
    </row>
    <row r="75" spans="1:14" ht="13.5" customHeight="1" x14ac:dyDescent="0.15">
      <c r="G75" s="18"/>
      <c r="I75" s="39"/>
      <c r="K75" s="39"/>
    </row>
    <row r="76" spans="1:14" ht="13.5" customHeight="1" x14ac:dyDescent="0.15">
      <c r="F76" s="19"/>
      <c r="G76" s="20"/>
      <c r="H76" s="40"/>
      <c r="I76" s="41"/>
      <c r="J76" s="42"/>
      <c r="K76" s="41"/>
    </row>
    <row r="77" spans="1:14" ht="13.5" customHeight="1" x14ac:dyDescent="0.15">
      <c r="F77" s="19"/>
      <c r="G77" s="20"/>
      <c r="H77" s="40"/>
      <c r="I77" s="41"/>
      <c r="J77" s="43"/>
      <c r="K77" s="44"/>
    </row>
    <row r="78" spans="1:14" ht="13.5" customHeight="1" x14ac:dyDescent="0.15">
      <c r="F78" s="19"/>
      <c r="G78" s="20"/>
      <c r="H78" s="40"/>
      <c r="I78" s="41"/>
      <c r="J78" s="45"/>
      <c r="K78" s="46"/>
    </row>
    <row r="79" spans="1:14" ht="13.5" customHeight="1" x14ac:dyDescent="0.15">
      <c r="F79" s="19"/>
      <c r="G79" s="20"/>
      <c r="H79" s="40"/>
      <c r="I79" s="41"/>
      <c r="J79" s="47"/>
      <c r="K79" s="48"/>
    </row>
    <row r="80" spans="1:14" ht="13.5" customHeight="1" x14ac:dyDescent="0.15">
      <c r="F80" s="21"/>
      <c r="G80" s="22"/>
      <c r="H80" s="49"/>
      <c r="I80" s="44"/>
      <c r="J80" s="47"/>
      <c r="K80" s="48"/>
    </row>
    <row r="81" spans="6:11" ht="15.75" x14ac:dyDescent="0.15">
      <c r="F81" s="23">
        <f>J66</f>
        <v>0</v>
      </c>
      <c r="G81" s="24"/>
      <c r="H81" s="50" t="e">
        <f>#REF!+F81</f>
        <v>#REF!</v>
      </c>
      <c r="I81" s="51"/>
      <c r="J81" s="52"/>
      <c r="K81" s="53"/>
    </row>
  </sheetData>
  <sheetProtection sheet="1" objects="1" scenarios="1"/>
  <mergeCells count="64">
    <mergeCell ref="A59:A64"/>
    <mergeCell ref="A68:A70"/>
    <mergeCell ref="B70:C70"/>
    <mergeCell ref="D70:E70"/>
    <mergeCell ref="F70:G70"/>
    <mergeCell ref="B59:E59"/>
    <mergeCell ref="D60:E60"/>
    <mergeCell ref="D65:E65"/>
    <mergeCell ref="A65:A66"/>
    <mergeCell ref="D63:E63"/>
    <mergeCell ref="F68:G69"/>
    <mergeCell ref="D68:E69"/>
    <mergeCell ref="B68:C69"/>
    <mergeCell ref="J66:L66"/>
    <mergeCell ref="B66:C66"/>
    <mergeCell ref="D66:E66"/>
    <mergeCell ref="A56:A57"/>
    <mergeCell ref="H70:I70"/>
    <mergeCell ref="B64:C64"/>
    <mergeCell ref="D64:E64"/>
    <mergeCell ref="F60:G60"/>
    <mergeCell ref="H60:I60"/>
    <mergeCell ref="H61:I63"/>
    <mergeCell ref="F61:G63"/>
    <mergeCell ref="H64:I64"/>
    <mergeCell ref="F64:G64"/>
    <mergeCell ref="B61:C61"/>
    <mergeCell ref="D61:E61"/>
    <mergeCell ref="B62:C62"/>
    <mergeCell ref="J60:L65"/>
    <mergeCell ref="F65:I65"/>
    <mergeCell ref="B65:C65"/>
    <mergeCell ref="D62:E62"/>
    <mergeCell ref="B63:C63"/>
    <mergeCell ref="A27:I27"/>
    <mergeCell ref="H28:M28"/>
    <mergeCell ref="A35:C35"/>
    <mergeCell ref="A36:A38"/>
    <mergeCell ref="B36:B38"/>
    <mergeCell ref="D35:E35"/>
    <mergeCell ref="D36:E36"/>
    <mergeCell ref="D37:E37"/>
    <mergeCell ref="D38:E38"/>
    <mergeCell ref="F35:G41"/>
    <mergeCell ref="K70:L70"/>
    <mergeCell ref="K68:M68"/>
    <mergeCell ref="K69:L69"/>
    <mergeCell ref="H68:I69"/>
    <mergeCell ref="I53:L53"/>
    <mergeCell ref="F66:I66"/>
    <mergeCell ref="J54:L54"/>
    <mergeCell ref="F59:L59"/>
    <mergeCell ref="B56:F56"/>
    <mergeCell ref="B57:F57"/>
    <mergeCell ref="G56:K56"/>
    <mergeCell ref="G57:K57"/>
    <mergeCell ref="B60:C60"/>
    <mergeCell ref="A50:J50"/>
    <mergeCell ref="A42:G43"/>
    <mergeCell ref="A31:G32"/>
    <mergeCell ref="B39:B41"/>
    <mergeCell ref="D39:E39"/>
    <mergeCell ref="D40:E40"/>
    <mergeCell ref="D41:E41"/>
  </mergeCells>
  <phoneticPr fontId="1"/>
  <pageMargins left="0.31496062992125984" right="0.31496062992125984" top="0.55118110236220474"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田中真二</dc:creator>
  <cp:lastModifiedBy>宮崎県教育庁</cp:lastModifiedBy>
  <cp:lastPrinted>2017-04-08T07:46:58Z</cp:lastPrinted>
  <dcterms:created xsi:type="dcterms:W3CDTF">2015-01-23T02:03:42Z</dcterms:created>
  <dcterms:modified xsi:type="dcterms:W3CDTF">2023-04-08T06:57:34Z</dcterms:modified>
</cp:coreProperties>
</file>