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6.宮崎県高等学校体育連盟\②県総体\"/>
    </mc:Choice>
  </mc:AlternateContent>
  <xr:revisionPtr revIDLastSave="0" documentId="8_{3B72494E-CF37-4089-A1FE-0FA710911D0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男子" sheetId="1" r:id="rId1"/>
    <sheet name="女子" sheetId="6" r:id="rId2"/>
    <sheet name="データベース" sheetId="2" state="hidden" r:id="rId3"/>
  </sheets>
  <definedNames>
    <definedName name="_xlnm.Print_Area" localSheetId="1">女子!$A$1:$P$33</definedName>
    <definedName name="_xlnm.Print_Area" localSheetId="0">男子!$A$1:$P$33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6" l="1"/>
  <c r="C29" i="1"/>
  <c r="C8" i="6"/>
  <c r="C7" i="6"/>
  <c r="C6" i="6"/>
  <c r="D5" i="6"/>
  <c r="C3" i="6"/>
  <c r="E31" i="6" s="1"/>
  <c r="E14" i="6"/>
  <c r="E22" i="6"/>
  <c r="E13" i="6"/>
  <c r="E25" i="6"/>
  <c r="E24" i="6"/>
  <c r="E23" i="6"/>
  <c r="E21" i="6"/>
  <c r="E18" i="6"/>
  <c r="E17" i="6"/>
  <c r="E16" i="6"/>
  <c r="E15" i="6"/>
  <c r="E12" i="6"/>
  <c r="E11" i="6"/>
  <c r="E21" i="1"/>
  <c r="E25" i="1"/>
  <c r="E24" i="1"/>
  <c r="E23" i="1"/>
  <c r="E22" i="1"/>
  <c r="E14" i="1"/>
  <c r="E13" i="1"/>
  <c r="E11" i="1"/>
  <c r="E12" i="1"/>
  <c r="E16" i="1"/>
  <c r="E17" i="1"/>
  <c r="E15" i="1"/>
  <c r="E18" i="1" l="1"/>
  <c r="C6" i="1" l="1"/>
  <c r="C8" i="1"/>
  <c r="C7" i="1"/>
  <c r="D5" i="1"/>
  <c r="C3" i="1"/>
  <c r="E3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吉本 剣志郎</author>
    <author>Administrator</author>
  </authors>
  <commentList>
    <comment ref="H3" authorId="0" shapeId="0" xr:uid="{00000000-0006-0000-0100-000001000000}">
      <text>
        <r>
          <rPr>
            <sz val="16"/>
            <color rgb="FFFF0000"/>
            <rFont val="UD Digi Kyokasho NK-R"/>
            <family val="18"/>
            <charset val="128"/>
          </rPr>
          <t>まずは、高体連の学校番号を入力し、黄色のセルに入力してください。</t>
        </r>
      </text>
    </comment>
    <comment ref="D11" authorId="1" shapeId="0" xr:uid="{00000000-0006-0000-0100-000002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1" authorId="1" shapeId="0" xr:uid="{00000000-0006-0000-0100-000003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2" authorId="1" shapeId="0" xr:uid="{00000000-0006-0000-0100-000004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2" authorId="1" shapeId="0" xr:uid="{00000000-0006-0000-0100-000005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3" authorId="1" shapeId="0" xr:uid="{00000000-0006-0000-0100-000006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3" authorId="1" shapeId="0" xr:uid="{00000000-0006-0000-0100-000007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4" authorId="1" shapeId="0" xr:uid="{00000000-0006-0000-0100-000008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4" authorId="1" shapeId="0" xr:uid="{00000000-0006-0000-0100-000009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5" authorId="1" shapeId="0" xr:uid="{00000000-0006-0000-0100-00000A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5" authorId="1" shapeId="0" xr:uid="{00000000-0006-0000-0100-00000B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6" authorId="1" shapeId="0" xr:uid="{00000000-0006-0000-0100-00000C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6" authorId="1" shapeId="0" xr:uid="{00000000-0006-0000-0100-00000D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7" authorId="1" shapeId="0" xr:uid="{00000000-0006-0000-0100-00000E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7" authorId="1" shapeId="0" xr:uid="{00000000-0006-0000-0100-00000F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8" authorId="1" shapeId="0" xr:uid="{00000000-0006-0000-0100-000010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8" authorId="1" shapeId="0" xr:uid="{00000000-0006-0000-0100-000011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21" authorId="1" shapeId="0" xr:uid="{00000000-0006-0000-0100-000012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21" authorId="1" shapeId="0" xr:uid="{00000000-0006-0000-0100-000013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22" authorId="1" shapeId="0" xr:uid="{00000000-0006-0000-0100-000014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22" authorId="1" shapeId="0" xr:uid="{00000000-0006-0000-0100-000015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23" authorId="1" shapeId="0" xr:uid="{2556C398-18DD-4D5F-9C58-F79C7F09C843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23" authorId="1" shapeId="0" xr:uid="{6D66FDDB-C7EC-4866-869E-C1C9EE2043F1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24" authorId="1" shapeId="0" xr:uid="{00000000-0006-0000-0100-000016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24" authorId="1" shapeId="0" xr:uid="{00000000-0006-0000-0100-000017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25" authorId="1" shapeId="0" xr:uid="{00000000-0006-0000-0100-000018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25" authorId="1" shapeId="0" xr:uid="{00000000-0006-0000-0100-000019000000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吉本 剣志郎</author>
    <author>Administrator</author>
  </authors>
  <commentList>
    <comment ref="H3" authorId="0" shapeId="0" xr:uid="{646E727D-5F49-4B45-9C5D-D8468B72DCFA}">
      <text>
        <r>
          <rPr>
            <sz val="16"/>
            <color rgb="FFFF0000"/>
            <rFont val="UD Digi Kyokasho NK-R"/>
            <family val="18"/>
            <charset val="128"/>
          </rPr>
          <t>まずは、高体連の学校番号を入力し、黄色のセルに入力してください。</t>
        </r>
      </text>
    </comment>
    <comment ref="D11" authorId="1" shapeId="0" xr:uid="{FA7E4285-5EE3-41BA-8A84-CE59D66E2C02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1" authorId="1" shapeId="0" xr:uid="{CA66D472-504A-4536-8A56-15C1B691A5D3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2" authorId="1" shapeId="0" xr:uid="{77936C54-8859-47FC-B17D-62C5E20AB62B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2" authorId="1" shapeId="0" xr:uid="{002F6E63-5ABD-4351-933B-596B680FF73A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3" authorId="1" shapeId="0" xr:uid="{3809545D-FB28-4BD3-8149-D76F0B0AC31D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3" authorId="1" shapeId="0" xr:uid="{48A0BFA8-4809-482E-B9D8-296ED15F084F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4" authorId="1" shapeId="0" xr:uid="{CB5156C9-BD45-4E43-9CD1-AC0923F73615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4" authorId="1" shapeId="0" xr:uid="{2778CB4A-E1CA-4324-99EE-A107991BC6BE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5" authorId="1" shapeId="0" xr:uid="{6C79F9F8-C198-4794-B758-F24F3D100562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5" authorId="1" shapeId="0" xr:uid="{FE2D6273-E1D0-43BA-87D6-82EC5574E5B1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6" authorId="1" shapeId="0" xr:uid="{737CCC05-3F6C-43ED-A508-69677242EB6A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6" authorId="1" shapeId="0" xr:uid="{8AE1A9DB-D6F7-426E-9B90-770265B8A2E8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7" authorId="1" shapeId="0" xr:uid="{6C657208-B9F0-4974-BFF2-DF41808D6A0B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7" authorId="1" shapeId="0" xr:uid="{0338122A-B3BB-48BB-9D18-C052003B2C42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18" authorId="1" shapeId="0" xr:uid="{976915C2-5C94-46A3-B9E3-3DE505208308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18" authorId="1" shapeId="0" xr:uid="{55F68A88-A40B-4D0E-AD5E-C538A2646E0C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21" authorId="1" shapeId="0" xr:uid="{665884E4-58F5-4DA5-85C7-7F4C48BC6E50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21" authorId="1" shapeId="0" xr:uid="{5D4A924D-0F1E-4350-B835-17679BA7DD5F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22" authorId="1" shapeId="0" xr:uid="{56C3727A-F4FB-4D6B-8333-BFB3FEA2B16D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22" authorId="1" shapeId="0" xr:uid="{E772BBB4-2925-4107-9F9D-81531ADC886B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23" authorId="1" shapeId="0" xr:uid="{327DE894-C66B-4F06-9512-480289BEC6B3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23" authorId="1" shapeId="0" xr:uid="{53FA84FA-9B38-409F-B715-904FD8C33857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24" authorId="1" shapeId="0" xr:uid="{BC96142E-2AED-4CB8-BCBC-804884CDD2EE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24" authorId="1" shapeId="0" xr:uid="{02F68178-6BCE-45A1-A1A8-CD7BB0390D34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  <comment ref="D25" authorId="1" shapeId="0" xr:uid="{2B79712E-F4CB-47F1-A53D-89261F9F12CB}">
      <text>
        <r>
          <rPr>
            <b/>
            <sz val="14"/>
            <color indexed="81"/>
            <rFont val="UD デジタル 教科書体 NK-R"/>
            <family val="1"/>
            <charset val="128"/>
          </rPr>
          <t>選手氏名</t>
        </r>
        <r>
          <rPr>
            <sz val="14"/>
            <color indexed="81"/>
            <rFont val="UD デジタル 教科書体 NK-R"/>
            <family val="1"/>
            <charset val="128"/>
          </rPr>
          <t xml:space="preserve">
　　性と名の間を
　　１マス空ける　　</t>
        </r>
      </text>
    </comment>
    <comment ref="E25" authorId="1" shapeId="0" xr:uid="{099F8DD9-F848-40D2-9B9F-DE83B058EC2B}">
      <text>
        <r>
          <rPr>
            <b/>
            <sz val="14"/>
            <color indexed="81"/>
            <rFont val="UD デジタル 教科書体 NK-R"/>
            <family val="1"/>
            <charset val="128"/>
          </rPr>
          <t xml:space="preserve">フリガナ
</t>
        </r>
        <r>
          <rPr>
            <sz val="14"/>
            <color indexed="81"/>
            <rFont val="UD デジタル 教科書体 NK-R"/>
            <family val="1"/>
            <charset val="128"/>
          </rPr>
          <t>自動で入力されます。誤っている場合は訂正をお願いします</t>
        </r>
        <r>
          <rPr>
            <sz val="14"/>
            <color indexed="81"/>
            <rFont val="MS P ゴシック"/>
            <family val="3"/>
            <charset val="128"/>
          </rPr>
          <t xml:space="preserve">。
</t>
        </r>
      </text>
    </comment>
  </commentList>
</comments>
</file>

<file path=xl/sharedStrings.xml><?xml version="1.0" encoding="utf-8"?>
<sst xmlns="http://schemas.openxmlformats.org/spreadsheetml/2006/main" count="540" uniqueCount="324">
  <si>
    <t>学校名</t>
    <rPh sb="0" eb="3">
      <t xml:space="preserve">ガッコウメイ </t>
    </rPh>
    <phoneticPr fontId="1"/>
  </si>
  <si>
    <t>学年</t>
    <rPh sb="0" eb="2">
      <t xml:space="preserve">ガクネン </t>
    </rPh>
    <phoneticPr fontId="1"/>
  </si>
  <si>
    <t>月</t>
    <rPh sb="0" eb="1">
      <t xml:space="preserve">ツキ </t>
    </rPh>
    <phoneticPr fontId="1"/>
  </si>
  <si>
    <t>年</t>
    <rPh sb="0" eb="1">
      <t xml:space="preserve">ネン </t>
    </rPh>
    <phoneticPr fontId="1"/>
  </si>
  <si>
    <t>日</t>
    <rPh sb="0" eb="1">
      <t xml:space="preserve">ヒ </t>
    </rPh>
    <phoneticPr fontId="1"/>
  </si>
  <si>
    <t>生年月日</t>
    <rPh sb="0" eb="4">
      <t xml:space="preserve">セイネンガッピ </t>
    </rPh>
    <phoneticPr fontId="1"/>
  </si>
  <si>
    <t>選　手　氏　名</t>
    <rPh sb="0" eb="7">
      <t xml:space="preserve">センシュシメイ </t>
    </rPh>
    <phoneticPr fontId="1"/>
  </si>
  <si>
    <t>上記の者は本校の生徒であり、標記の大会に出場することを認め参加申込いたします。</t>
    <rPh sb="0" eb="2">
      <t xml:space="preserve">ジョウキノ </t>
    </rPh>
    <rPh sb="3" eb="4">
      <t xml:space="preserve">モノハ </t>
    </rPh>
    <rPh sb="5" eb="7">
      <t xml:space="preserve">ホンコウノ </t>
    </rPh>
    <rPh sb="8" eb="10">
      <t xml:space="preserve">セイトデアリ </t>
    </rPh>
    <rPh sb="14" eb="16">
      <t xml:space="preserve">ヒョウキノ </t>
    </rPh>
    <rPh sb="17" eb="19">
      <t xml:space="preserve">タイカイニ </t>
    </rPh>
    <rPh sb="20" eb="22">
      <t xml:space="preserve">シュツジョウスル </t>
    </rPh>
    <rPh sb="27" eb="28">
      <t xml:space="preserve">ミトメ </t>
    </rPh>
    <rPh sb="29" eb="33">
      <t xml:space="preserve">サンカモウシコミ </t>
    </rPh>
    <phoneticPr fontId="1"/>
  </si>
  <si>
    <t>郵便番号</t>
    <rPh sb="0" eb="4">
      <t xml:space="preserve">ユウビンバンゴウ </t>
    </rPh>
    <phoneticPr fontId="1"/>
  </si>
  <si>
    <t>住所</t>
    <rPh sb="0" eb="2">
      <t xml:space="preserve">ジュウショ </t>
    </rPh>
    <phoneticPr fontId="1"/>
  </si>
  <si>
    <t>ＴＥＬ</t>
    <phoneticPr fontId="1"/>
  </si>
  <si>
    <t>学校番号</t>
    <rPh sb="0" eb="2">
      <t xml:space="preserve">ガッコウ </t>
    </rPh>
    <rPh sb="2" eb="4">
      <t xml:space="preserve">バンゴウ </t>
    </rPh>
    <phoneticPr fontId="1"/>
  </si>
  <si>
    <t>延岡学園高等学校</t>
    <rPh sb="0" eb="2">
      <t xml:space="preserve">ノベオカ </t>
    </rPh>
    <rPh sb="2" eb="4">
      <t xml:space="preserve">ガクエン </t>
    </rPh>
    <rPh sb="4" eb="8">
      <t xml:space="preserve">コウトウガッコウ </t>
    </rPh>
    <phoneticPr fontId="1"/>
  </si>
  <si>
    <t>宮崎日本大学高等学校</t>
    <rPh sb="0" eb="6">
      <t xml:space="preserve">ミヤザキニホンダイガク </t>
    </rPh>
    <rPh sb="6" eb="10">
      <t xml:space="preserve">コウトウガッコウ </t>
    </rPh>
    <phoneticPr fontId="1"/>
  </si>
  <si>
    <t>日章学園高等学校</t>
    <rPh sb="0" eb="4">
      <t xml:space="preserve">ニッショウガクエン </t>
    </rPh>
    <rPh sb="4" eb="8">
      <t xml:space="preserve">コウトウガッコウ </t>
    </rPh>
    <phoneticPr fontId="1"/>
  </si>
  <si>
    <t>日向学院高等学校</t>
    <rPh sb="0" eb="1">
      <t xml:space="preserve">ヒュウガガクイン </t>
    </rPh>
    <rPh sb="4" eb="8">
      <t xml:space="preserve">コウトウガッコウ </t>
    </rPh>
    <phoneticPr fontId="1"/>
  </si>
  <si>
    <t>宮崎学園高等学校</t>
    <rPh sb="0" eb="4">
      <t xml:space="preserve">ミヤザキガクエン </t>
    </rPh>
    <rPh sb="4" eb="8">
      <t xml:space="preserve">コウトウガッコウ </t>
    </rPh>
    <phoneticPr fontId="1"/>
  </si>
  <si>
    <t>宮崎第一高等学校</t>
    <rPh sb="0" eb="4">
      <t xml:space="preserve">ミヤザキダイイチ </t>
    </rPh>
    <rPh sb="4" eb="8">
      <t xml:space="preserve">コウトウガッコウ </t>
    </rPh>
    <phoneticPr fontId="1"/>
  </si>
  <si>
    <t>鵬翔高等学校</t>
    <rPh sb="0" eb="2">
      <t xml:space="preserve">ホウショウ </t>
    </rPh>
    <rPh sb="2" eb="6">
      <t xml:space="preserve">コウトウガッコウ </t>
    </rPh>
    <phoneticPr fontId="1"/>
  </si>
  <si>
    <t>日南学園宮崎穎学館高等学校</t>
    <rPh sb="0" eb="1">
      <t xml:space="preserve">ニチナンガクエン </t>
    </rPh>
    <rPh sb="4" eb="6">
      <t xml:space="preserve">ミヤザキ </t>
    </rPh>
    <rPh sb="6" eb="7">
      <t>エイ</t>
    </rPh>
    <rPh sb="7" eb="8">
      <t xml:space="preserve">ガク </t>
    </rPh>
    <rPh sb="8" eb="9">
      <t xml:space="preserve">カン </t>
    </rPh>
    <rPh sb="9" eb="13">
      <t xml:space="preserve">コウトウガッコウ </t>
    </rPh>
    <phoneticPr fontId="1"/>
  </si>
  <si>
    <t>都城高等学校</t>
    <rPh sb="0" eb="2">
      <t xml:space="preserve">ミヤコノジョウ </t>
    </rPh>
    <rPh sb="2" eb="6">
      <t xml:space="preserve">コウトウガッコウ </t>
    </rPh>
    <phoneticPr fontId="1"/>
  </si>
  <si>
    <t>日南学園高等学校</t>
    <rPh sb="0" eb="2">
      <t xml:space="preserve">ニチナン </t>
    </rPh>
    <rPh sb="2" eb="3">
      <t xml:space="preserve">ガクエン </t>
    </rPh>
    <rPh sb="4" eb="8">
      <t xml:space="preserve">コウトウガッコウ </t>
    </rPh>
    <phoneticPr fontId="1"/>
  </si>
  <si>
    <t>都城東高等学校</t>
    <rPh sb="0" eb="2">
      <t xml:space="preserve">ミヤコノジョウ </t>
    </rPh>
    <rPh sb="2" eb="3">
      <t xml:space="preserve">ヒガシ </t>
    </rPh>
    <rPh sb="3" eb="7">
      <t xml:space="preserve">コウトウガッコウ </t>
    </rPh>
    <phoneticPr fontId="1"/>
  </si>
  <si>
    <t>聖ドミニコ学園高等学校</t>
    <rPh sb="0" eb="1">
      <t xml:space="preserve">セイ </t>
    </rPh>
    <rPh sb="5" eb="7">
      <t xml:space="preserve">ガクエン </t>
    </rPh>
    <rPh sb="7" eb="11">
      <t xml:space="preserve">コウトウガッコウ </t>
    </rPh>
    <phoneticPr fontId="1"/>
  </si>
  <si>
    <t>小林西高等学校</t>
    <rPh sb="0" eb="2">
      <t xml:space="preserve">コバヤシ </t>
    </rPh>
    <rPh sb="2" eb="3">
      <t xml:space="preserve">ニシ </t>
    </rPh>
    <rPh sb="3" eb="7">
      <t xml:space="preserve">コウトウガッコウ </t>
    </rPh>
    <phoneticPr fontId="1"/>
  </si>
  <si>
    <t>都城工業高等専門学校</t>
    <rPh sb="0" eb="2">
      <t xml:space="preserve">ミヤコノジョウ </t>
    </rPh>
    <rPh sb="2" eb="3">
      <t xml:space="preserve">コウギョウ </t>
    </rPh>
    <rPh sb="4" eb="5">
      <t xml:space="preserve">コウトウ </t>
    </rPh>
    <rPh sb="6" eb="10">
      <t xml:space="preserve">センモンガッコウ </t>
    </rPh>
    <phoneticPr fontId="1"/>
  </si>
  <si>
    <t>880-0056</t>
    <phoneticPr fontId="1"/>
  </si>
  <si>
    <t>宮崎市神宮東１丁目３番10号</t>
    <rPh sb="0" eb="3">
      <t xml:space="preserve">ミヤザキシ </t>
    </rPh>
    <rPh sb="3" eb="6">
      <t xml:space="preserve">ジングウヒガシ </t>
    </rPh>
    <rPh sb="7" eb="9">
      <t xml:space="preserve">チョウメ </t>
    </rPh>
    <rPh sb="10" eb="11">
      <t xml:space="preserve">バン </t>
    </rPh>
    <rPh sb="13" eb="14">
      <t xml:space="preserve">ゴウ </t>
    </rPh>
    <phoneticPr fontId="1"/>
  </si>
  <si>
    <t>0985-22-5191</t>
    <phoneticPr fontId="1"/>
  </si>
  <si>
    <t>0985-27-9803</t>
    <phoneticPr fontId="1"/>
  </si>
  <si>
    <t>ＦＡＸ</t>
    <phoneticPr fontId="1"/>
  </si>
  <si>
    <t>880-8567</t>
    <phoneticPr fontId="1"/>
  </si>
  <si>
    <t>宮崎市天満町９番１号</t>
    <rPh sb="0" eb="1">
      <t xml:space="preserve">ミヤザキシ </t>
    </rPh>
    <rPh sb="3" eb="6">
      <t xml:space="preserve">テンマンチョウ </t>
    </rPh>
    <rPh sb="7" eb="8">
      <t xml:space="preserve">バン </t>
    </rPh>
    <rPh sb="9" eb="10">
      <t xml:space="preserve">ゴウ </t>
    </rPh>
    <phoneticPr fontId="1"/>
  </si>
  <si>
    <t>0985-51-7231</t>
    <phoneticPr fontId="1"/>
  </si>
  <si>
    <t>0985-51-7287</t>
    <phoneticPr fontId="1"/>
  </si>
  <si>
    <t>880-0023</t>
    <phoneticPr fontId="1"/>
  </si>
  <si>
    <t>宮崎市和知川原３丁目24番地</t>
    <rPh sb="0" eb="3">
      <t xml:space="preserve">ミヤザキシ </t>
    </rPh>
    <rPh sb="3" eb="6">
      <t xml:space="preserve">ワチガワラ </t>
    </rPh>
    <rPh sb="6" eb="7">
      <t xml:space="preserve">ハラ </t>
    </rPh>
    <rPh sb="8" eb="10">
      <t xml:space="preserve">チョウメ </t>
    </rPh>
    <rPh sb="12" eb="14">
      <t xml:space="preserve">バンチ </t>
    </rPh>
    <phoneticPr fontId="1"/>
  </si>
  <si>
    <t>0985-22-8218</t>
    <phoneticPr fontId="1"/>
  </si>
  <si>
    <t>0985-22-8210</t>
    <phoneticPr fontId="1"/>
  </si>
  <si>
    <t>880-0916</t>
    <phoneticPr fontId="1"/>
  </si>
  <si>
    <t>宮崎市大字恒久春日田1061番地</t>
    <rPh sb="0" eb="3">
      <t xml:space="preserve">ミヤザキシ </t>
    </rPh>
    <rPh sb="3" eb="5">
      <t xml:space="preserve">オオアザ </t>
    </rPh>
    <rPh sb="5" eb="7">
      <t xml:space="preserve">ツネヒサ </t>
    </rPh>
    <rPh sb="7" eb="9">
      <t xml:space="preserve">カスガ </t>
    </rPh>
    <rPh sb="9" eb="10">
      <t xml:space="preserve">タ </t>
    </rPh>
    <rPh sb="14" eb="16">
      <t xml:space="preserve">バンチ </t>
    </rPh>
    <phoneticPr fontId="1"/>
  </si>
  <si>
    <t>0985-51-2814</t>
    <phoneticPr fontId="1"/>
  </si>
  <si>
    <t>0985-52-6406</t>
    <phoneticPr fontId="1"/>
  </si>
  <si>
    <t>880-0926</t>
    <phoneticPr fontId="1"/>
  </si>
  <si>
    <t>宮崎市月見ヶ丘５丁目２番１号</t>
    <rPh sb="0" eb="3">
      <t xml:space="preserve">ミヤザキシ </t>
    </rPh>
    <rPh sb="3" eb="5">
      <t xml:space="preserve">ツキミガオカ </t>
    </rPh>
    <rPh sb="8" eb="10">
      <t xml:space="preserve">チョウメ </t>
    </rPh>
    <rPh sb="11" eb="12">
      <t xml:space="preserve">バン </t>
    </rPh>
    <rPh sb="13" eb="14">
      <t xml:space="preserve">ゴウ </t>
    </rPh>
    <phoneticPr fontId="1"/>
  </si>
  <si>
    <t>0985-51-2314</t>
    <phoneticPr fontId="1"/>
  </si>
  <si>
    <t>0985-51-0607</t>
    <phoneticPr fontId="1"/>
  </si>
  <si>
    <t>880-0856</t>
    <phoneticPr fontId="1"/>
  </si>
  <si>
    <t>宮崎市日ノ出町１番地</t>
    <rPh sb="0" eb="3">
      <t xml:space="preserve">ミヤザキシ </t>
    </rPh>
    <rPh sb="3" eb="4">
      <t xml:space="preserve">ヒノデマチ </t>
    </rPh>
    <rPh sb="8" eb="10">
      <t xml:space="preserve">バンチ </t>
    </rPh>
    <phoneticPr fontId="1"/>
  </si>
  <si>
    <t>0985-22-4115</t>
    <phoneticPr fontId="1"/>
  </si>
  <si>
    <t>0985-31-8801</t>
    <phoneticPr fontId="1"/>
  </si>
  <si>
    <t>880-0951</t>
    <phoneticPr fontId="1"/>
  </si>
  <si>
    <t>宮崎市大塚町柳ヶ迫3975番地２</t>
    <rPh sb="0" eb="3">
      <t xml:space="preserve">ミヤザキシ </t>
    </rPh>
    <rPh sb="3" eb="4">
      <t xml:space="preserve">オオツカチョウ </t>
    </rPh>
    <rPh sb="5" eb="6">
      <t xml:space="preserve">マチ </t>
    </rPh>
    <rPh sb="6" eb="7">
      <t xml:space="preserve">ヤナギガサコ </t>
    </rPh>
    <rPh sb="13" eb="15">
      <t xml:space="preserve">バンチ </t>
    </rPh>
    <phoneticPr fontId="1"/>
  </si>
  <si>
    <t>0955-48-1021</t>
    <phoneticPr fontId="1"/>
  </si>
  <si>
    <t>0985-48-0783</t>
    <phoneticPr fontId="1"/>
  </si>
  <si>
    <t>880-0124</t>
    <phoneticPr fontId="1"/>
  </si>
  <si>
    <t>宮崎市大字新名爪4567番地</t>
    <rPh sb="0" eb="3">
      <t xml:space="preserve">ミヤザキシ </t>
    </rPh>
    <rPh sb="3" eb="5">
      <t xml:space="preserve">オオアザ </t>
    </rPh>
    <rPh sb="5" eb="8">
      <t xml:space="preserve">ニイナヅメ </t>
    </rPh>
    <rPh sb="12" eb="14">
      <t xml:space="preserve">バンチ </t>
    </rPh>
    <phoneticPr fontId="1"/>
  </si>
  <si>
    <t>0985-39-1288</t>
    <phoneticPr fontId="1"/>
  </si>
  <si>
    <t>0985-39-1328</t>
    <phoneticPr fontId="1"/>
  </si>
  <si>
    <t>880-0211</t>
    <phoneticPr fontId="1"/>
  </si>
  <si>
    <t>宮崎市佐土原町下田島21567番地</t>
    <rPh sb="0" eb="3">
      <t xml:space="preserve">ミヤザキシ </t>
    </rPh>
    <rPh sb="3" eb="6">
      <t xml:space="preserve">サドワラ </t>
    </rPh>
    <rPh sb="6" eb="7">
      <t xml:space="preserve">チョウ </t>
    </rPh>
    <rPh sb="7" eb="10">
      <t xml:space="preserve">シモタジマ </t>
    </rPh>
    <rPh sb="15" eb="17">
      <t xml:space="preserve">バンチ </t>
    </rPh>
    <phoneticPr fontId="1"/>
  </si>
  <si>
    <t>0985-73-5657</t>
    <phoneticPr fontId="1"/>
  </si>
  <si>
    <t>0985-73-5695</t>
    <phoneticPr fontId="1"/>
  </si>
  <si>
    <t>880-1101</t>
    <phoneticPr fontId="1"/>
  </si>
  <si>
    <t>東諸県郡国富町大字本庄5071番地</t>
    <rPh sb="0" eb="4">
      <t xml:space="preserve">ヒガシモロカタグン </t>
    </rPh>
    <rPh sb="4" eb="7">
      <t xml:space="preserve">クニトミチョウ </t>
    </rPh>
    <rPh sb="7" eb="9">
      <t xml:space="preserve">オオアザ </t>
    </rPh>
    <rPh sb="9" eb="11">
      <t xml:space="preserve">ホンジョウ </t>
    </rPh>
    <rPh sb="15" eb="17">
      <t xml:space="preserve">バンチ </t>
    </rPh>
    <phoneticPr fontId="1"/>
  </si>
  <si>
    <t>0985-75-2049</t>
    <phoneticPr fontId="1"/>
  </si>
  <si>
    <t>0985-75-2592</t>
    <phoneticPr fontId="1"/>
  </si>
  <si>
    <t>889-2533</t>
    <phoneticPr fontId="1"/>
  </si>
  <si>
    <t>日南市大字星倉5800番地</t>
    <rPh sb="0" eb="3">
      <t xml:space="preserve">ニチナンシ </t>
    </rPh>
    <rPh sb="3" eb="5">
      <t xml:space="preserve">オオアザ </t>
    </rPh>
    <rPh sb="5" eb="7">
      <t xml:space="preserve">ホシクラ </t>
    </rPh>
    <rPh sb="11" eb="13">
      <t xml:space="preserve">バンチ </t>
    </rPh>
    <phoneticPr fontId="1"/>
  </si>
  <si>
    <t>0987-25-1669</t>
    <phoneticPr fontId="1"/>
  </si>
  <si>
    <t>0987-25-4094</t>
    <phoneticPr fontId="1"/>
  </si>
  <si>
    <t>889-2532</t>
    <phoneticPr fontId="1"/>
  </si>
  <si>
    <t>日南市大字板敷410番地</t>
    <rPh sb="0" eb="1">
      <t xml:space="preserve">ニチナンシ </t>
    </rPh>
    <rPh sb="3" eb="4">
      <t xml:space="preserve">オオアザ </t>
    </rPh>
    <rPh sb="10" eb="12">
      <t xml:space="preserve">バンチ </t>
    </rPh>
    <phoneticPr fontId="1"/>
  </si>
  <si>
    <t>0987-25-1107</t>
    <phoneticPr fontId="1"/>
  </si>
  <si>
    <t>0987-25-1214</t>
    <phoneticPr fontId="1"/>
  </si>
  <si>
    <t>888-0001</t>
    <phoneticPr fontId="1"/>
  </si>
  <si>
    <t>串間市大字西方4015番地</t>
    <rPh sb="0" eb="3">
      <t xml:space="preserve">クシマシ </t>
    </rPh>
    <rPh sb="3" eb="5">
      <t xml:space="preserve">オオアザ </t>
    </rPh>
    <rPh sb="5" eb="7">
      <t xml:space="preserve">ニシカタ </t>
    </rPh>
    <rPh sb="11" eb="13">
      <t xml:space="preserve">バンチ </t>
    </rPh>
    <phoneticPr fontId="1"/>
  </si>
  <si>
    <t>0987-72-0049</t>
    <phoneticPr fontId="1"/>
  </si>
  <si>
    <t>0987-72-3118</t>
    <phoneticPr fontId="1"/>
  </si>
  <si>
    <t>885-0033</t>
    <phoneticPr fontId="1"/>
  </si>
  <si>
    <t>都城市妻ヶ丘町27街区15号</t>
    <rPh sb="0" eb="2">
      <t xml:space="preserve">ミヤコノジョウシ </t>
    </rPh>
    <rPh sb="2" eb="3">
      <t xml:space="preserve">シ </t>
    </rPh>
    <rPh sb="3" eb="4">
      <t xml:space="preserve">ツマ </t>
    </rPh>
    <rPh sb="5" eb="6">
      <t xml:space="preserve">オカ </t>
    </rPh>
    <rPh sb="6" eb="7">
      <t xml:space="preserve">チョウ </t>
    </rPh>
    <rPh sb="9" eb="10">
      <t xml:space="preserve">マチ </t>
    </rPh>
    <rPh sb="10" eb="11">
      <t xml:space="preserve">ク </t>
    </rPh>
    <rPh sb="13" eb="14">
      <t xml:space="preserve">ゴウ </t>
    </rPh>
    <phoneticPr fontId="1"/>
  </si>
  <si>
    <t>0986-23-0223</t>
    <phoneticPr fontId="1"/>
  </si>
  <si>
    <t>0986-24-5884</t>
    <phoneticPr fontId="1"/>
  </si>
  <si>
    <t>885-0019</t>
    <phoneticPr fontId="1"/>
  </si>
  <si>
    <t>都城市祝吉１丁目５番地１</t>
    <rPh sb="0" eb="1">
      <t xml:space="preserve">ミヤコノジョウシ </t>
    </rPh>
    <rPh sb="3" eb="5">
      <t xml:space="preserve">イワヨシ </t>
    </rPh>
    <rPh sb="6" eb="8">
      <t xml:space="preserve">チョウメ </t>
    </rPh>
    <rPh sb="9" eb="11">
      <t xml:space="preserve">バンチ </t>
    </rPh>
    <phoneticPr fontId="1"/>
  </si>
  <si>
    <t>0986-22-4280</t>
    <phoneticPr fontId="1"/>
  </si>
  <si>
    <t>0986-22-3324</t>
    <phoneticPr fontId="1"/>
  </si>
  <si>
    <t>885-0053</t>
    <phoneticPr fontId="1"/>
  </si>
  <si>
    <t>都城市上東町31街区25号</t>
    <rPh sb="0" eb="3">
      <t xml:space="preserve">ミヤコノジョウシ </t>
    </rPh>
    <rPh sb="3" eb="4">
      <t xml:space="preserve">ウエ </t>
    </rPh>
    <rPh sb="4" eb="5">
      <t xml:space="preserve">ヒガシ </t>
    </rPh>
    <rPh sb="5" eb="6">
      <t xml:space="preserve">マチ </t>
    </rPh>
    <rPh sb="8" eb="9">
      <t xml:space="preserve">マチ </t>
    </rPh>
    <rPh sb="12" eb="13">
      <t xml:space="preserve">ゴウ </t>
    </rPh>
    <phoneticPr fontId="1"/>
  </si>
  <si>
    <t>0986-22-1758</t>
    <phoneticPr fontId="1"/>
  </si>
  <si>
    <t>0986-22-1759</t>
    <phoneticPr fontId="1"/>
  </si>
  <si>
    <t>885-0084</t>
    <phoneticPr fontId="1"/>
  </si>
  <si>
    <t>都城市五十町2400番地</t>
    <rPh sb="0" eb="3">
      <t xml:space="preserve">ミヤコノジョウシ </t>
    </rPh>
    <rPh sb="3" eb="5">
      <t>50</t>
    </rPh>
    <rPh sb="5" eb="6">
      <t xml:space="preserve">マチ </t>
    </rPh>
    <rPh sb="10" eb="12">
      <t xml:space="preserve">バンチ </t>
    </rPh>
    <phoneticPr fontId="1"/>
  </si>
  <si>
    <t>0986-22-4349</t>
    <phoneticPr fontId="1"/>
  </si>
  <si>
    <t>0986-22-5877</t>
    <phoneticPr fontId="1"/>
  </si>
  <si>
    <t>885-0094</t>
    <phoneticPr fontId="1"/>
  </si>
  <si>
    <t>都城市都原町3405番地</t>
    <rPh sb="0" eb="3">
      <t xml:space="preserve">ミヤコノジョウシ </t>
    </rPh>
    <rPh sb="3" eb="5">
      <t xml:space="preserve">ミヤコバル </t>
    </rPh>
    <rPh sb="5" eb="6">
      <t xml:space="preserve">チョウ </t>
    </rPh>
    <rPh sb="10" eb="12">
      <t xml:space="preserve">バンチ </t>
    </rPh>
    <phoneticPr fontId="1"/>
  </si>
  <si>
    <t>0986-23-1904</t>
    <phoneticPr fontId="1"/>
  </si>
  <si>
    <t>0986-23-2853</t>
    <phoneticPr fontId="1"/>
  </si>
  <si>
    <t>885-1298</t>
    <phoneticPr fontId="1"/>
  </si>
  <si>
    <t>都城市高城町穂満坊156番地</t>
    <rPh sb="0" eb="3">
      <t xml:space="preserve">ミヤコノジョウシ </t>
    </rPh>
    <rPh sb="3" eb="6">
      <t xml:space="preserve">タカジョウチョウ </t>
    </rPh>
    <rPh sb="6" eb="9">
      <t xml:space="preserve">ホマンボウ </t>
    </rPh>
    <rPh sb="12" eb="14">
      <t xml:space="preserve">バンチ </t>
    </rPh>
    <phoneticPr fontId="1"/>
  </si>
  <si>
    <t>0986-58-2330</t>
    <phoneticPr fontId="1"/>
  </si>
  <si>
    <t>0986-58-2331</t>
    <phoneticPr fontId="1"/>
  </si>
  <si>
    <t>886-8505</t>
    <phoneticPr fontId="1"/>
  </si>
  <si>
    <t>小林市真方124番地</t>
    <rPh sb="0" eb="3">
      <t xml:space="preserve">コバヤシシ </t>
    </rPh>
    <rPh sb="3" eb="5">
      <t xml:space="preserve">マガタ </t>
    </rPh>
    <rPh sb="8" eb="10">
      <t xml:space="preserve">バンチ </t>
    </rPh>
    <phoneticPr fontId="1"/>
  </si>
  <si>
    <t>0984-23-4164</t>
    <phoneticPr fontId="1"/>
  </si>
  <si>
    <t>0984-23-1473</t>
    <phoneticPr fontId="1"/>
  </si>
  <si>
    <t>886-8506</t>
    <phoneticPr fontId="1"/>
  </si>
  <si>
    <t>小林市水流迫664-2</t>
    <rPh sb="0" eb="1">
      <t xml:space="preserve">コバヤシシ </t>
    </rPh>
    <rPh sb="3" eb="4">
      <t xml:space="preserve">ミズ </t>
    </rPh>
    <rPh sb="4" eb="5">
      <t xml:space="preserve">ナガレ </t>
    </rPh>
    <rPh sb="5" eb="6">
      <t xml:space="preserve">サコ </t>
    </rPh>
    <phoneticPr fontId="1"/>
  </si>
  <si>
    <t>0984-23-2252</t>
    <phoneticPr fontId="1"/>
  </si>
  <si>
    <t>0984-23-2257</t>
    <phoneticPr fontId="1"/>
  </si>
  <si>
    <t>889-4301</t>
    <phoneticPr fontId="1"/>
  </si>
  <si>
    <t>えびの市大字原田3068番地</t>
    <rPh sb="3" eb="4">
      <t xml:space="preserve">ショウギョウ </t>
    </rPh>
    <rPh sb="4" eb="6">
      <t xml:space="preserve">オオアザ </t>
    </rPh>
    <rPh sb="6" eb="8">
      <t xml:space="preserve">ハラダ </t>
    </rPh>
    <rPh sb="12" eb="14">
      <t xml:space="preserve">バンチ </t>
    </rPh>
    <phoneticPr fontId="1"/>
  </si>
  <si>
    <t>0984-33-0300</t>
    <phoneticPr fontId="1"/>
  </si>
  <si>
    <t>0984-33-5204</t>
    <phoneticPr fontId="1"/>
  </si>
  <si>
    <t>881-0003</t>
    <phoneticPr fontId="1"/>
  </si>
  <si>
    <t>西都市大字右松2330番地</t>
    <rPh sb="0" eb="3">
      <t xml:space="preserve">サイトシ </t>
    </rPh>
    <rPh sb="3" eb="5">
      <t xml:space="preserve">オオアザ </t>
    </rPh>
    <rPh sb="5" eb="7">
      <t xml:space="preserve">ミギマツ </t>
    </rPh>
    <rPh sb="11" eb="13">
      <t xml:space="preserve">バンチ </t>
    </rPh>
    <phoneticPr fontId="1"/>
  </si>
  <si>
    <t>0983-43-0005</t>
    <phoneticPr fontId="1"/>
  </si>
  <si>
    <t>0983-43-0004</t>
    <phoneticPr fontId="1"/>
  </si>
  <si>
    <t>884-0002</t>
    <phoneticPr fontId="1"/>
  </si>
  <si>
    <t>児湯郡高鍋町大字北高鍋4262番地</t>
    <rPh sb="0" eb="3">
      <t xml:space="preserve">コユグン </t>
    </rPh>
    <rPh sb="3" eb="5">
      <t xml:space="preserve">タカナベチョウ </t>
    </rPh>
    <rPh sb="5" eb="6">
      <t xml:space="preserve">チョウ </t>
    </rPh>
    <rPh sb="6" eb="8">
      <t xml:space="preserve">オオアザ </t>
    </rPh>
    <rPh sb="8" eb="9">
      <t xml:space="preserve">キタ </t>
    </rPh>
    <rPh sb="9" eb="11">
      <t xml:space="preserve">タカナベ </t>
    </rPh>
    <rPh sb="15" eb="17">
      <t xml:space="preserve">バンチ </t>
    </rPh>
    <phoneticPr fontId="1"/>
  </si>
  <si>
    <t>0983-23-0005</t>
    <phoneticPr fontId="1"/>
  </si>
  <si>
    <t>0983-23-5096</t>
    <phoneticPr fontId="1"/>
  </si>
  <si>
    <t>884-0006</t>
    <phoneticPr fontId="1"/>
  </si>
  <si>
    <t>児湯郡高鍋町大字上江1339番地２</t>
    <rPh sb="0" eb="1">
      <t xml:space="preserve">コユグン </t>
    </rPh>
    <rPh sb="3" eb="4">
      <t xml:space="preserve">タカナベチョウ </t>
    </rPh>
    <rPh sb="6" eb="7">
      <t xml:space="preserve">オオアザ </t>
    </rPh>
    <rPh sb="8" eb="9">
      <t xml:space="preserve">ウエ </t>
    </rPh>
    <rPh sb="9" eb="10">
      <t xml:space="preserve">エ </t>
    </rPh>
    <phoneticPr fontId="1"/>
  </si>
  <si>
    <t>0983-23-0002</t>
    <phoneticPr fontId="1"/>
  </si>
  <si>
    <t>0983-23-5542</t>
    <phoneticPr fontId="1"/>
  </si>
  <si>
    <t>882-0837</t>
    <phoneticPr fontId="1"/>
  </si>
  <si>
    <t>延岡市古城町３丁目233番地</t>
    <rPh sb="0" eb="3">
      <t xml:space="preserve">ノベオカシ </t>
    </rPh>
    <rPh sb="3" eb="6">
      <t xml:space="preserve">フルシロマチ </t>
    </rPh>
    <rPh sb="7" eb="9">
      <t xml:space="preserve">チョウメ </t>
    </rPh>
    <rPh sb="12" eb="14">
      <t xml:space="preserve">バンチ </t>
    </rPh>
    <phoneticPr fontId="1"/>
  </si>
  <si>
    <t>0982-32-5331</t>
    <phoneticPr fontId="1"/>
  </si>
  <si>
    <t>0982-33-7600</t>
    <phoneticPr fontId="1"/>
  </si>
  <si>
    <t>882-0863</t>
    <phoneticPr fontId="1"/>
  </si>
  <si>
    <t>延岡市緑ヶ丘１丁目８番１号</t>
    <rPh sb="0" eb="1">
      <t xml:space="preserve">ノベオカシ </t>
    </rPh>
    <rPh sb="3" eb="4">
      <t xml:space="preserve">ミドリガオカ </t>
    </rPh>
    <rPh sb="7" eb="9">
      <t xml:space="preserve">チョウメ </t>
    </rPh>
    <rPh sb="10" eb="11">
      <t xml:space="preserve">バン </t>
    </rPh>
    <rPh sb="12" eb="13">
      <t xml:space="preserve">ゴウ </t>
    </rPh>
    <phoneticPr fontId="1"/>
  </si>
  <si>
    <t>0982-33-3323</t>
    <phoneticPr fontId="1"/>
  </si>
  <si>
    <t>0982-33-3324</t>
    <phoneticPr fontId="1"/>
  </si>
  <si>
    <t>882-0007</t>
    <phoneticPr fontId="1"/>
  </si>
  <si>
    <t>延岡市桜ケ丘３丁目7122番地</t>
    <rPh sb="0" eb="3">
      <t xml:space="preserve">ノベオカシ </t>
    </rPh>
    <rPh sb="3" eb="4">
      <t xml:space="preserve">サクラガオカ </t>
    </rPh>
    <rPh sb="7" eb="9">
      <t xml:space="preserve">チョウメ </t>
    </rPh>
    <rPh sb="13" eb="15">
      <t xml:space="preserve">バンチ </t>
    </rPh>
    <phoneticPr fontId="1"/>
  </si>
  <si>
    <t>0982-32-6348</t>
    <phoneticPr fontId="1"/>
  </si>
  <si>
    <t>0982-32-6349</t>
    <phoneticPr fontId="1"/>
  </si>
  <si>
    <t>882-0023</t>
    <phoneticPr fontId="1"/>
  </si>
  <si>
    <t>延岡市牧町4722番地</t>
    <rPh sb="0" eb="3">
      <t xml:space="preserve">ノベオカシ </t>
    </rPh>
    <rPh sb="4" eb="5">
      <t xml:space="preserve">マチ </t>
    </rPh>
    <rPh sb="9" eb="11">
      <t xml:space="preserve">バンチ </t>
    </rPh>
    <phoneticPr fontId="1"/>
  </si>
  <si>
    <t>0982-31-2491</t>
    <phoneticPr fontId="1"/>
  </si>
  <si>
    <t>0982-35-6026</t>
    <phoneticPr fontId="1"/>
  </si>
  <si>
    <t>883-0052</t>
    <phoneticPr fontId="1"/>
  </si>
  <si>
    <t>日向市鶴町３丁目１番43号</t>
    <rPh sb="0" eb="3">
      <t xml:space="preserve">ヒュウガシ </t>
    </rPh>
    <rPh sb="3" eb="5">
      <t xml:space="preserve">ツルマチ </t>
    </rPh>
    <rPh sb="6" eb="8">
      <t xml:space="preserve">チョウメ </t>
    </rPh>
    <rPh sb="9" eb="10">
      <t xml:space="preserve">バン </t>
    </rPh>
    <rPh sb="12" eb="13">
      <t xml:space="preserve">ゴウ </t>
    </rPh>
    <phoneticPr fontId="1"/>
  </si>
  <si>
    <t>0982-52-2158</t>
    <phoneticPr fontId="1"/>
  </si>
  <si>
    <t>0982-54-9510</t>
    <phoneticPr fontId="1"/>
  </si>
  <si>
    <t>883-0022</t>
    <phoneticPr fontId="1"/>
  </si>
  <si>
    <t>日向市大字平岩8750番地</t>
    <rPh sb="0" eb="2">
      <t xml:space="preserve">ヒュウガシ </t>
    </rPh>
    <rPh sb="3" eb="5">
      <t xml:space="preserve">オオアザ </t>
    </rPh>
    <rPh sb="5" eb="7">
      <t xml:space="preserve">ヒライワ </t>
    </rPh>
    <rPh sb="11" eb="13">
      <t xml:space="preserve">バンチ </t>
    </rPh>
    <phoneticPr fontId="1"/>
  </si>
  <si>
    <t>0982-57-1411</t>
    <phoneticPr fontId="1"/>
  </si>
  <si>
    <t>0982-57-2146</t>
    <phoneticPr fontId="1"/>
  </si>
  <si>
    <t>883-0021</t>
    <phoneticPr fontId="1"/>
  </si>
  <si>
    <t>日向市大字財光寺6265番地</t>
    <rPh sb="0" eb="3">
      <t xml:space="preserve">ヒュウガシ </t>
    </rPh>
    <rPh sb="3" eb="4">
      <t xml:space="preserve">オオアザ </t>
    </rPh>
    <rPh sb="5" eb="8">
      <t xml:space="preserve">ザイコウジ </t>
    </rPh>
    <rPh sb="12" eb="14">
      <t xml:space="preserve">バンチ </t>
    </rPh>
    <phoneticPr fontId="1"/>
  </si>
  <si>
    <t>0982-54-3400</t>
    <phoneticPr fontId="1"/>
  </si>
  <si>
    <t>0982-54-3759</t>
    <phoneticPr fontId="1"/>
  </si>
  <si>
    <t>889-0611</t>
    <phoneticPr fontId="1"/>
  </si>
  <si>
    <t>東臼杵郡門川町大字門川尾末2680番地</t>
    <rPh sb="0" eb="1">
      <t xml:space="preserve">ヒガシウスキグン </t>
    </rPh>
    <rPh sb="4" eb="6">
      <t xml:space="preserve">カドガワチョウ </t>
    </rPh>
    <rPh sb="6" eb="7">
      <t xml:space="preserve">チョウ </t>
    </rPh>
    <rPh sb="7" eb="9">
      <t xml:space="preserve">オオアザ </t>
    </rPh>
    <rPh sb="9" eb="11">
      <t xml:space="preserve">カドガワ </t>
    </rPh>
    <rPh sb="11" eb="13">
      <t xml:space="preserve">オスエ </t>
    </rPh>
    <rPh sb="17" eb="19">
      <t xml:space="preserve">バンチ </t>
    </rPh>
    <phoneticPr fontId="1"/>
  </si>
  <si>
    <t>0982-63-1336</t>
    <phoneticPr fontId="1"/>
  </si>
  <si>
    <t>0982-63-5194</t>
    <phoneticPr fontId="1"/>
  </si>
  <si>
    <t>882-1101</t>
    <phoneticPr fontId="1"/>
  </si>
  <si>
    <t>西臼杵郡高千穂町大字三田井1234番地</t>
    <rPh sb="0" eb="1">
      <t xml:space="preserve">ニシウスキグン </t>
    </rPh>
    <rPh sb="4" eb="8">
      <t xml:space="preserve">タカチホチョウ </t>
    </rPh>
    <rPh sb="8" eb="10">
      <t xml:space="preserve">オオアザ </t>
    </rPh>
    <rPh sb="10" eb="13">
      <t xml:space="preserve">ミタイ </t>
    </rPh>
    <rPh sb="17" eb="19">
      <t xml:space="preserve">バンチ </t>
    </rPh>
    <phoneticPr fontId="1"/>
  </si>
  <si>
    <t>0982-72-3111</t>
    <phoneticPr fontId="1"/>
  </si>
  <si>
    <t>0982-72-3703</t>
    <phoneticPr fontId="1"/>
  </si>
  <si>
    <t>882-1203</t>
    <phoneticPr fontId="1"/>
  </si>
  <si>
    <t>西臼杵郡五ヶ瀬町大字三ヶ所9468番地30</t>
    <rPh sb="0" eb="2">
      <t xml:space="preserve">ニシウスキグテン </t>
    </rPh>
    <rPh sb="3" eb="4">
      <t xml:space="preserve">グン </t>
    </rPh>
    <rPh sb="4" eb="5">
      <t xml:space="preserve">ゴカセチョウ </t>
    </rPh>
    <rPh sb="8" eb="10">
      <t xml:space="preserve">オオアザ </t>
    </rPh>
    <rPh sb="10" eb="11">
      <t xml:space="preserve">サンカショ </t>
    </rPh>
    <rPh sb="17" eb="19">
      <t xml:space="preserve">バンチ </t>
    </rPh>
    <phoneticPr fontId="1"/>
  </si>
  <si>
    <t>0982-82-1255</t>
    <phoneticPr fontId="1"/>
  </si>
  <si>
    <t>0982-82-1266</t>
    <phoneticPr fontId="1"/>
  </si>
  <si>
    <t>885-8567</t>
    <phoneticPr fontId="1"/>
  </si>
  <si>
    <t>都城市吉尾町473番地の１</t>
    <rPh sb="0" eb="3">
      <t xml:space="preserve">ミヤコノジョウシ </t>
    </rPh>
    <rPh sb="3" eb="6">
      <t xml:space="preserve">ヨシオチョウ </t>
    </rPh>
    <rPh sb="9" eb="11">
      <t xml:space="preserve">バンチ </t>
    </rPh>
    <phoneticPr fontId="1"/>
  </si>
  <si>
    <t>0986-47-1107</t>
    <phoneticPr fontId="1"/>
  </si>
  <si>
    <t>0986-38-1508</t>
    <phoneticPr fontId="1"/>
  </si>
  <si>
    <t>880-0878</t>
    <phoneticPr fontId="1"/>
  </si>
  <si>
    <t>宮崎市大和町110番地</t>
    <rPh sb="0" eb="3">
      <t xml:space="preserve">ミヤザキシ </t>
    </rPh>
    <rPh sb="3" eb="6">
      <t xml:space="preserve">ヤマトチョウ </t>
    </rPh>
    <rPh sb="9" eb="11">
      <t xml:space="preserve">バンチ </t>
    </rPh>
    <phoneticPr fontId="1"/>
  </si>
  <si>
    <t>0985-22-8296</t>
    <phoneticPr fontId="1"/>
  </si>
  <si>
    <t>0985-27-1805</t>
    <phoneticPr fontId="1"/>
  </si>
  <si>
    <t>880-8503</t>
    <phoneticPr fontId="1"/>
  </si>
  <si>
    <t>宮崎市昭和町３番地</t>
    <rPh sb="0" eb="3">
      <t xml:space="preserve">ミヤザキシ </t>
    </rPh>
    <rPh sb="3" eb="6">
      <t xml:space="preserve">ショウワマチ </t>
    </rPh>
    <rPh sb="7" eb="9">
      <t xml:space="preserve">バンチ </t>
    </rPh>
    <phoneticPr fontId="1"/>
  </si>
  <si>
    <t>0955-23-5318</t>
    <phoneticPr fontId="1"/>
  </si>
  <si>
    <t>0985-27-7202</t>
    <phoneticPr fontId="1"/>
  </si>
  <si>
    <t>880-0121</t>
    <phoneticPr fontId="1"/>
  </si>
  <si>
    <t>宮崎市大字島之内6822-2</t>
    <rPh sb="0" eb="3">
      <t xml:space="preserve">ミヤザキシ </t>
    </rPh>
    <rPh sb="3" eb="5">
      <t xml:space="preserve">オオアザ </t>
    </rPh>
    <rPh sb="5" eb="6">
      <t xml:space="preserve">シマ </t>
    </rPh>
    <rPh sb="6" eb="7">
      <t xml:space="preserve">ノ </t>
    </rPh>
    <rPh sb="7" eb="8">
      <t xml:space="preserve">ウチ </t>
    </rPh>
    <phoneticPr fontId="1"/>
  </si>
  <si>
    <t>0985-39-1121</t>
    <phoneticPr fontId="1"/>
  </si>
  <si>
    <t>0985-89-2233</t>
    <phoneticPr fontId="1"/>
  </si>
  <si>
    <t>延岡市緑ヶ丘３丁目７番21号</t>
    <rPh sb="0" eb="3">
      <t xml:space="preserve">ノベオカシ </t>
    </rPh>
    <rPh sb="3" eb="4">
      <t xml:space="preserve">ミドリガオカ </t>
    </rPh>
    <rPh sb="7" eb="9">
      <t xml:space="preserve">チョウメ </t>
    </rPh>
    <rPh sb="10" eb="11">
      <t xml:space="preserve">バン </t>
    </rPh>
    <rPh sb="13" eb="14">
      <t xml:space="preserve">ゴウ </t>
    </rPh>
    <phoneticPr fontId="1"/>
  </si>
  <si>
    <t>0982-33-3472</t>
    <phoneticPr fontId="1"/>
  </si>
  <si>
    <t>0982-32-2152</t>
    <phoneticPr fontId="1"/>
  </si>
  <si>
    <t>880-0924</t>
    <phoneticPr fontId="1"/>
  </si>
  <si>
    <t>宮崎市大字郡司分甲767番地</t>
    <rPh sb="0" eb="3">
      <t xml:space="preserve">ミヤザキシ </t>
    </rPh>
    <rPh sb="3" eb="5">
      <t xml:space="preserve">オオアザ </t>
    </rPh>
    <rPh sb="5" eb="6">
      <t xml:space="preserve">グン </t>
    </rPh>
    <rPh sb="6" eb="7">
      <t xml:space="preserve">ツカサ </t>
    </rPh>
    <rPh sb="7" eb="8">
      <t xml:space="preserve">ブン </t>
    </rPh>
    <rPh sb="8" eb="9">
      <t xml:space="preserve">コウ </t>
    </rPh>
    <rPh sb="12" eb="14">
      <t xml:space="preserve">バンチ </t>
    </rPh>
    <phoneticPr fontId="1"/>
  </si>
  <si>
    <t>0985-56-2626</t>
    <phoneticPr fontId="1"/>
  </si>
  <si>
    <t>0985-56-0088</t>
    <phoneticPr fontId="1"/>
  </si>
  <si>
    <t>宮崎市大字恒久4336番地</t>
    <rPh sb="0" eb="3">
      <t xml:space="preserve">ミヤザキシ </t>
    </rPh>
    <rPh sb="3" eb="5">
      <t xml:space="preserve">オオアザ </t>
    </rPh>
    <rPh sb="5" eb="6">
      <t xml:space="preserve">ツネヒサ </t>
    </rPh>
    <rPh sb="11" eb="13">
      <t xml:space="preserve">バンチ </t>
    </rPh>
    <phoneticPr fontId="1"/>
  </si>
  <si>
    <t>0985-52-2020</t>
    <phoneticPr fontId="1"/>
  </si>
  <si>
    <t>0985-52-7887</t>
    <phoneticPr fontId="1"/>
  </si>
  <si>
    <t>880-0125</t>
    <phoneticPr fontId="1"/>
  </si>
  <si>
    <t>宮崎市広原836番地</t>
    <rPh sb="0" eb="3">
      <t xml:space="preserve">ミヤザキシ </t>
    </rPh>
    <rPh sb="3" eb="5">
      <t xml:space="preserve">ヒロハラ </t>
    </rPh>
    <rPh sb="8" eb="10">
      <t xml:space="preserve">バンチ </t>
    </rPh>
    <phoneticPr fontId="1"/>
  </si>
  <si>
    <t>0985-39-1321</t>
    <phoneticPr fontId="1"/>
  </si>
  <si>
    <t>0985-39-1324</t>
    <phoneticPr fontId="1"/>
  </si>
  <si>
    <t>882-0001</t>
    <phoneticPr fontId="1"/>
  </si>
  <si>
    <t>延岡市大峡町7820番地</t>
    <rPh sb="0" eb="3">
      <t xml:space="preserve">ノベオカシ </t>
    </rPh>
    <rPh sb="3" eb="4">
      <t xml:space="preserve">ダイ </t>
    </rPh>
    <rPh sb="4" eb="5">
      <t xml:space="preserve">キョウ </t>
    </rPh>
    <rPh sb="5" eb="6">
      <t xml:space="preserve">マチ </t>
    </rPh>
    <rPh sb="10" eb="12">
      <t xml:space="preserve">バンチ </t>
    </rPh>
    <phoneticPr fontId="1"/>
  </si>
  <si>
    <t>0982-33-3227</t>
    <phoneticPr fontId="1"/>
  </si>
  <si>
    <t>0982-35-1025</t>
    <phoneticPr fontId="1"/>
  </si>
  <si>
    <t>885-8502</t>
    <phoneticPr fontId="1"/>
  </si>
  <si>
    <t>都城市蓑原町7916番地</t>
    <rPh sb="0" eb="3">
      <t xml:space="preserve">ミヤコノジョウシ </t>
    </rPh>
    <rPh sb="3" eb="6">
      <t xml:space="preserve">ミノバルチョウ </t>
    </rPh>
    <rPh sb="10" eb="12">
      <t xml:space="preserve">バンチ </t>
    </rPh>
    <phoneticPr fontId="1"/>
  </si>
  <si>
    <t>0986-23-2477</t>
    <phoneticPr fontId="1"/>
  </si>
  <si>
    <t>0986-26-5220</t>
    <phoneticPr fontId="1"/>
  </si>
  <si>
    <t>889-1996</t>
    <phoneticPr fontId="1"/>
  </si>
  <si>
    <t>北諸県郡三股町大字樺山1996番地</t>
    <rPh sb="0" eb="4">
      <t xml:space="preserve">キタモロカタグン </t>
    </rPh>
    <rPh sb="4" eb="7">
      <t xml:space="preserve">ミマタチョウ </t>
    </rPh>
    <rPh sb="7" eb="9">
      <t xml:space="preserve">オオアザ </t>
    </rPh>
    <rPh sb="9" eb="11">
      <t xml:space="preserve">カバヤマ </t>
    </rPh>
    <rPh sb="15" eb="17">
      <t xml:space="preserve">バンチ </t>
    </rPh>
    <phoneticPr fontId="1"/>
  </si>
  <si>
    <t>0986-52-1010</t>
    <phoneticPr fontId="1"/>
  </si>
  <si>
    <t>0986-52-1011</t>
    <phoneticPr fontId="1"/>
  </si>
  <si>
    <t>885-0061</t>
    <phoneticPr fontId="1"/>
  </si>
  <si>
    <t>都城市下長飯町881番地</t>
    <rPh sb="0" eb="3">
      <t xml:space="preserve">ミヤコノジョウシ９ </t>
    </rPh>
    <rPh sb="3" eb="4">
      <t xml:space="preserve">シタ </t>
    </rPh>
    <rPh sb="5" eb="6">
      <t xml:space="preserve">メシ </t>
    </rPh>
    <rPh sb="6" eb="7">
      <t xml:space="preserve">マチ </t>
    </rPh>
    <rPh sb="10" eb="12">
      <t xml:space="preserve">バンチ </t>
    </rPh>
    <phoneticPr fontId="1"/>
  </si>
  <si>
    <t>0986-39-1303</t>
    <phoneticPr fontId="1"/>
  </si>
  <si>
    <t>0986-39-4117</t>
    <phoneticPr fontId="1"/>
  </si>
  <si>
    <t>886-8588</t>
    <phoneticPr fontId="1"/>
  </si>
  <si>
    <t>小林市細野588番地48</t>
    <rPh sb="0" eb="3">
      <t xml:space="preserve">コバヤシシ </t>
    </rPh>
    <rPh sb="3" eb="5">
      <t xml:space="preserve">ホソノ </t>
    </rPh>
    <rPh sb="8" eb="10">
      <t xml:space="preserve">バンチ </t>
    </rPh>
    <phoneticPr fontId="1"/>
  </si>
  <si>
    <t>0984-22-5155</t>
    <phoneticPr fontId="1"/>
  </si>
  <si>
    <t>0984-22-6112</t>
    <phoneticPr fontId="1"/>
  </si>
  <si>
    <t>887-0041</t>
    <phoneticPr fontId="1"/>
  </si>
  <si>
    <t>日南市吾田東３丁目５番１号</t>
    <rPh sb="0" eb="3">
      <t xml:space="preserve">ニチナンシ </t>
    </rPh>
    <rPh sb="4" eb="5">
      <t xml:space="preserve">タ </t>
    </rPh>
    <rPh sb="5" eb="6">
      <t xml:space="preserve">ヒガシ </t>
    </rPh>
    <rPh sb="7" eb="9">
      <t xml:space="preserve">チョウメ </t>
    </rPh>
    <rPh sb="10" eb="11">
      <t xml:space="preserve">バン </t>
    </rPh>
    <rPh sb="12" eb="13">
      <t xml:space="preserve">ゴウ </t>
    </rPh>
    <phoneticPr fontId="1"/>
  </si>
  <si>
    <t>0987-23-1311</t>
    <phoneticPr fontId="1"/>
  </si>
  <si>
    <t>0987-23-1313</t>
    <phoneticPr fontId="1"/>
  </si>
  <si>
    <t>889-1702</t>
    <phoneticPr fontId="1"/>
  </si>
  <si>
    <t>宮崎市田野町乙10905番地</t>
    <rPh sb="0" eb="3">
      <t xml:space="preserve">ミヤザキシ </t>
    </rPh>
    <rPh sb="3" eb="6">
      <t xml:space="preserve">タノチョウ </t>
    </rPh>
    <rPh sb="6" eb="7">
      <t xml:space="preserve">オツ </t>
    </rPh>
    <rPh sb="12" eb="14">
      <t xml:space="preserve">バンチ </t>
    </rPh>
    <phoneticPr fontId="1"/>
  </si>
  <si>
    <t>0985-86-1021</t>
    <phoneticPr fontId="1"/>
  </si>
  <si>
    <t>0985-86-1020</t>
    <phoneticPr fontId="1"/>
  </si>
  <si>
    <t>ＴＥＬ</t>
  </si>
  <si>
    <t>ＦＡＸ</t>
  </si>
  <si>
    <t>監　督</t>
    <rPh sb="0" eb="3">
      <t xml:space="preserve">カントク </t>
    </rPh>
    <phoneticPr fontId="1"/>
  </si>
  <si>
    <t>学校番号</t>
    <rPh sb="0" eb="4">
      <t xml:space="preserve">ガッコウバンゴウ </t>
    </rPh>
    <phoneticPr fontId="1"/>
  </si>
  <si>
    <t>〒</t>
    <phoneticPr fontId="1"/>
  </si>
  <si>
    <t>種別</t>
    <rPh sb="0" eb="2">
      <t xml:space="preserve">シュベツ </t>
    </rPh>
    <phoneticPr fontId="1"/>
  </si>
  <si>
    <t>学校職員</t>
    <rPh sb="0" eb="4">
      <t xml:space="preserve">ガッコウショクイン </t>
    </rPh>
    <phoneticPr fontId="1"/>
  </si>
  <si>
    <t>外部指導者</t>
    <rPh sb="0" eb="5">
      <t xml:space="preserve">ガイブシドウシャ </t>
    </rPh>
    <phoneticPr fontId="1"/>
  </si>
  <si>
    <t>氏 名</t>
    <rPh sb="0" eb="3">
      <t xml:space="preserve">シメイ </t>
    </rPh>
    <phoneticPr fontId="1"/>
  </si>
  <si>
    <t>種 別</t>
    <rPh sb="0" eb="1">
      <t xml:space="preserve">シュベツ </t>
    </rPh>
    <phoneticPr fontId="1"/>
  </si>
  <si>
    <t>携 帯</t>
    <rPh sb="0" eb="3">
      <t xml:space="preserve">ケイタイ </t>
    </rPh>
    <phoneticPr fontId="1"/>
  </si>
  <si>
    <t>学 校 名</t>
    <rPh sb="0" eb="5">
      <t xml:space="preserve">ガッコウメイ </t>
    </rPh>
    <phoneticPr fontId="1"/>
  </si>
  <si>
    <t>学 校
所 在 地</t>
    <rPh sb="0" eb="1">
      <t xml:space="preserve">ガッコウショザイチ </t>
    </rPh>
    <phoneticPr fontId="1"/>
  </si>
  <si>
    <t>フリガナ</t>
    <phoneticPr fontId="1"/>
  </si>
  <si>
    <t>高体連個人情報に関する取り扱いについては、本大会要項の記載事項を承諾の上で、参加申し込みすることを同意します。</t>
    <rPh sb="0" eb="3">
      <t xml:space="preserve">コウタイレン </t>
    </rPh>
    <rPh sb="3" eb="7">
      <t xml:space="preserve">コジンジョウホウニ </t>
    </rPh>
    <rPh sb="8" eb="9">
      <t xml:space="preserve">カンスル </t>
    </rPh>
    <rPh sb="11" eb="12">
      <t xml:space="preserve">トリアツカイ </t>
    </rPh>
    <rPh sb="21" eb="24">
      <t xml:space="preserve">ホンタイカイ </t>
    </rPh>
    <rPh sb="24" eb="26">
      <t xml:space="preserve">ヨウコウノ </t>
    </rPh>
    <rPh sb="27" eb="31">
      <t xml:space="preserve">キサイジコウ </t>
    </rPh>
    <rPh sb="32" eb="34">
      <t xml:space="preserve">ショウダクノ </t>
    </rPh>
    <rPh sb="35" eb="36">
      <t xml:space="preserve">ウエデ </t>
    </rPh>
    <rPh sb="38" eb="40">
      <t xml:space="preserve">サンカ </t>
    </rPh>
    <rPh sb="40" eb="41">
      <t xml:space="preserve">モウシコミスルコト </t>
    </rPh>
    <rPh sb="49" eb="51">
      <t xml:space="preserve">ドウイ </t>
    </rPh>
    <phoneticPr fontId="1"/>
  </si>
  <si>
    <t>印</t>
    <rPh sb="0" eb="1">
      <t xml:space="preserve">イン </t>
    </rPh>
    <phoneticPr fontId="1"/>
  </si>
  <si>
    <t>メール</t>
    <phoneticPr fontId="1"/>
  </si>
  <si>
    <t>団 体</t>
    <rPh sb="0" eb="1">
      <t>ダン</t>
    </rPh>
    <rPh sb="2" eb="3">
      <t>カラダ</t>
    </rPh>
    <phoneticPr fontId="1"/>
  </si>
  <si>
    <t>個 人</t>
    <rPh sb="0" eb="1">
      <t>コ</t>
    </rPh>
    <rPh sb="2" eb="3">
      <t>ヒト</t>
    </rPh>
    <phoneticPr fontId="1"/>
  </si>
  <si>
    <t>平成</t>
    <rPh sb="0" eb="2">
      <t>ヘイセイ</t>
    </rPh>
    <phoneticPr fontId="1"/>
  </si>
  <si>
    <t>宮崎県立 五ヶ瀬中等教育学校</t>
    <rPh sb="0" eb="2">
      <t>ミヤザキ</t>
    </rPh>
    <rPh sb="2" eb="4">
      <t>ケンリツ</t>
    </rPh>
    <rPh sb="5" eb="6">
      <t xml:space="preserve">ゴカセ </t>
    </rPh>
    <rPh sb="8" eb="10">
      <t xml:space="preserve">チュウトウ </t>
    </rPh>
    <rPh sb="10" eb="12">
      <t xml:space="preserve">キョウイク </t>
    </rPh>
    <rPh sb="12" eb="14">
      <t xml:space="preserve">ガッコウ </t>
    </rPh>
    <phoneticPr fontId="1"/>
  </si>
  <si>
    <t>宮崎県立 高千穂高等学校</t>
    <rPh sb="5" eb="8">
      <t xml:space="preserve">タカチホ </t>
    </rPh>
    <rPh sb="8" eb="12">
      <t xml:space="preserve">コウトウガッコウ </t>
    </rPh>
    <phoneticPr fontId="1"/>
  </si>
  <si>
    <t>宮崎県立 延岡商業高等学校</t>
    <rPh sb="5" eb="6">
      <t xml:space="preserve">ノベオカ </t>
    </rPh>
    <rPh sb="7" eb="9">
      <t xml:space="preserve">ショウギョウ </t>
    </rPh>
    <rPh sb="9" eb="13">
      <t xml:space="preserve">コウトウガッコウ </t>
    </rPh>
    <phoneticPr fontId="1"/>
  </si>
  <si>
    <t>宮崎県立 延岡星雲高等学校</t>
    <rPh sb="5" eb="7">
      <t xml:space="preserve">ノベオカ </t>
    </rPh>
    <rPh sb="7" eb="8">
      <t xml:space="preserve">ホシ </t>
    </rPh>
    <rPh sb="8" eb="9">
      <t xml:space="preserve">クモ </t>
    </rPh>
    <rPh sb="9" eb="13">
      <t xml:space="preserve">コウトウガッコウ </t>
    </rPh>
    <phoneticPr fontId="1"/>
  </si>
  <si>
    <t>宮崎県立 延岡高等学校</t>
    <rPh sb="5" eb="7">
      <t xml:space="preserve">ノベオカ </t>
    </rPh>
    <rPh sb="7" eb="11">
      <t xml:space="preserve">コウトウガッコウ </t>
    </rPh>
    <phoneticPr fontId="1"/>
  </si>
  <si>
    <t>宮崎県立 延岡工業高等学校</t>
    <rPh sb="5" eb="7">
      <t xml:space="preserve">ノベオカ </t>
    </rPh>
    <rPh sb="7" eb="9">
      <t xml:space="preserve">コウギョウ </t>
    </rPh>
    <rPh sb="9" eb="13">
      <t xml:space="preserve">コウトウガッコウ </t>
    </rPh>
    <phoneticPr fontId="1"/>
  </si>
  <si>
    <t>宮崎県立 門川高等学校</t>
    <rPh sb="5" eb="7">
      <t xml:space="preserve">カドガワ </t>
    </rPh>
    <rPh sb="7" eb="11">
      <t xml:space="preserve">コウトウガッコウ </t>
    </rPh>
    <phoneticPr fontId="1"/>
  </si>
  <si>
    <t>宮崎県立 富島高等学校</t>
    <rPh sb="5" eb="7">
      <t xml:space="preserve">トミシマ </t>
    </rPh>
    <rPh sb="7" eb="11">
      <t xml:space="preserve">コウトウガッコウ </t>
    </rPh>
    <phoneticPr fontId="1"/>
  </si>
  <si>
    <t>宮崎県立 日向高等学校</t>
    <rPh sb="5" eb="7">
      <t xml:space="preserve">ヒュウガ </t>
    </rPh>
    <rPh sb="7" eb="11">
      <t xml:space="preserve">コウトウガッコウ </t>
    </rPh>
    <phoneticPr fontId="1"/>
  </si>
  <si>
    <t>宮崎県立 日向工業高等学校</t>
    <rPh sb="5" eb="6">
      <t xml:space="preserve">ヒュウガコウギョウ </t>
    </rPh>
    <rPh sb="9" eb="13">
      <t xml:space="preserve">コウトウガッコウ </t>
    </rPh>
    <phoneticPr fontId="1"/>
  </si>
  <si>
    <t>宮崎県立 高鍋農業高等学校</t>
    <rPh sb="5" eb="6">
      <t xml:space="preserve">タカナブ </t>
    </rPh>
    <rPh sb="6" eb="7">
      <t xml:space="preserve">ナベ </t>
    </rPh>
    <rPh sb="7" eb="9">
      <t xml:space="preserve">ノウギョウ </t>
    </rPh>
    <rPh sb="9" eb="13">
      <t xml:space="preserve">コウトウガッコウ </t>
    </rPh>
    <phoneticPr fontId="1"/>
  </si>
  <si>
    <t>宮崎県立 高鍋高等学校</t>
    <rPh sb="5" eb="7">
      <t xml:space="preserve">タカナベ </t>
    </rPh>
    <rPh sb="7" eb="11">
      <t xml:space="preserve">コウトウガッコウ </t>
    </rPh>
    <phoneticPr fontId="1"/>
  </si>
  <si>
    <t>宮崎県立 妻高等学校</t>
    <rPh sb="5" eb="6">
      <t xml:space="preserve">ツマ </t>
    </rPh>
    <rPh sb="6" eb="10">
      <t xml:space="preserve">コウトウガッコウ </t>
    </rPh>
    <phoneticPr fontId="1"/>
  </si>
  <si>
    <t>宮崎県立 佐土原高等学校</t>
    <rPh sb="5" eb="7">
      <t xml:space="preserve">サドワラ </t>
    </rPh>
    <rPh sb="7" eb="8">
      <t xml:space="preserve">ハラ </t>
    </rPh>
    <rPh sb="8" eb="12">
      <t xml:space="preserve">コウトウガッコウ </t>
    </rPh>
    <phoneticPr fontId="1"/>
  </si>
  <si>
    <t>宮崎県立 本庄高等学校</t>
    <rPh sb="5" eb="7">
      <t xml:space="preserve">ホンジョウ </t>
    </rPh>
    <rPh sb="7" eb="11">
      <t xml:space="preserve">コウトウガッコウ </t>
    </rPh>
    <phoneticPr fontId="1"/>
  </si>
  <si>
    <t>宮崎県立 宮崎北高等学校</t>
    <rPh sb="5" eb="6">
      <t xml:space="preserve">ミヤザキキタ </t>
    </rPh>
    <rPh sb="8" eb="12">
      <t xml:space="preserve">コウトウガッコウ </t>
    </rPh>
    <phoneticPr fontId="1"/>
  </si>
  <si>
    <t>宮崎県立 宮崎大宮高等学校</t>
    <rPh sb="5" eb="9">
      <t xml:space="preserve">ミヤザキオオミヤ </t>
    </rPh>
    <rPh sb="9" eb="13">
      <t xml:space="preserve">コウトウガッコウ </t>
    </rPh>
    <phoneticPr fontId="1"/>
  </si>
  <si>
    <t>宮崎県立 宮崎商業高等学校</t>
    <rPh sb="5" eb="9">
      <t xml:space="preserve">ミヤザキショウギョウ </t>
    </rPh>
    <rPh sb="9" eb="13">
      <t xml:space="preserve">コウトウガッコウ </t>
    </rPh>
    <phoneticPr fontId="1"/>
  </si>
  <si>
    <t>宮崎県立 宮崎海洋高等学校</t>
    <rPh sb="5" eb="9">
      <t xml:space="preserve">ミヤザキカイヨウ </t>
    </rPh>
    <rPh sb="9" eb="13">
      <t xml:space="preserve">コウトウガッコウ </t>
    </rPh>
    <phoneticPr fontId="1"/>
  </si>
  <si>
    <t>宮崎県立 宮崎工業高等学校</t>
    <rPh sb="5" eb="9">
      <t xml:space="preserve">ミヤザキコウギョウ </t>
    </rPh>
    <rPh sb="9" eb="13">
      <t xml:space="preserve">コウトウガッコウ </t>
    </rPh>
    <phoneticPr fontId="1"/>
  </si>
  <si>
    <t>宮崎県立 宮崎農業高等学校</t>
    <rPh sb="5" eb="9">
      <t xml:space="preserve">ミヤザキノウギョウ </t>
    </rPh>
    <rPh sb="9" eb="13">
      <t xml:space="preserve">コウトウガッコウ </t>
    </rPh>
    <phoneticPr fontId="1"/>
  </si>
  <si>
    <t>宮崎県立 宮崎西高等学校</t>
    <rPh sb="5" eb="8">
      <t xml:space="preserve">ミヤザキニシ </t>
    </rPh>
    <rPh sb="8" eb="12">
      <t xml:space="preserve">コウトウガッコウ </t>
    </rPh>
    <phoneticPr fontId="1"/>
  </si>
  <si>
    <t>宮崎県立 宮崎南高等学校</t>
    <rPh sb="5" eb="8">
      <t xml:space="preserve">ミヤザキミナミ </t>
    </rPh>
    <rPh sb="8" eb="12">
      <t xml:space="preserve">コウトウガッコウ </t>
    </rPh>
    <phoneticPr fontId="1"/>
  </si>
  <si>
    <t>宮崎県立 日南高等学校</t>
    <rPh sb="5" eb="7">
      <t xml:space="preserve">ニチナン </t>
    </rPh>
    <rPh sb="7" eb="11">
      <t xml:space="preserve">コウトウガッコウ </t>
    </rPh>
    <phoneticPr fontId="1"/>
  </si>
  <si>
    <t>宮崎県立 日南振徳高等学校</t>
    <rPh sb="5" eb="7">
      <t xml:space="preserve">ニチナン </t>
    </rPh>
    <rPh sb="7" eb="9">
      <t xml:space="preserve">シントク </t>
    </rPh>
    <rPh sb="9" eb="13">
      <t xml:space="preserve">コウトウガッコウ </t>
    </rPh>
    <phoneticPr fontId="1"/>
  </si>
  <si>
    <t>宮崎県立 福島高等学校</t>
    <rPh sb="5" eb="7">
      <t xml:space="preserve">フクシマ </t>
    </rPh>
    <rPh sb="7" eb="11">
      <t xml:space="preserve">コウトウガッコウ </t>
    </rPh>
    <phoneticPr fontId="1"/>
  </si>
  <si>
    <t>宮崎県立 高城高等学校</t>
    <rPh sb="5" eb="7">
      <t xml:space="preserve">タカジョウ </t>
    </rPh>
    <rPh sb="7" eb="11">
      <t xml:space="preserve">コウトウガッコウ </t>
    </rPh>
    <phoneticPr fontId="1"/>
  </si>
  <si>
    <t>宮崎県立 都城農業高等学校</t>
    <rPh sb="5" eb="7">
      <t xml:space="preserve">ミヤコノジョウ </t>
    </rPh>
    <rPh sb="7" eb="9">
      <t xml:space="preserve">ノウギョウ </t>
    </rPh>
    <rPh sb="9" eb="13">
      <t xml:space="preserve">コウトウガッコウ </t>
    </rPh>
    <phoneticPr fontId="1"/>
  </si>
  <si>
    <t>宮崎県立 都城商業高等学校</t>
    <rPh sb="5" eb="6">
      <t xml:space="preserve">ミヤコノジョウ </t>
    </rPh>
    <rPh sb="7" eb="9">
      <t xml:space="preserve">ショウギョウ </t>
    </rPh>
    <rPh sb="9" eb="13">
      <t xml:space="preserve">コウトウガッコウ </t>
    </rPh>
    <phoneticPr fontId="1"/>
  </si>
  <si>
    <t>宮崎県立 都城泉ヶ丘高等学校</t>
    <rPh sb="5" eb="7">
      <t xml:space="preserve">ミヤコノジョウ </t>
    </rPh>
    <rPh sb="7" eb="8">
      <t xml:space="preserve">イズミガオカ </t>
    </rPh>
    <rPh sb="10" eb="14">
      <t xml:space="preserve">コウトウガッコウ </t>
    </rPh>
    <phoneticPr fontId="1"/>
  </si>
  <si>
    <t>宮崎県立 都城西高等学校</t>
    <rPh sb="5" eb="6">
      <t xml:space="preserve">ミヤコジョウニシ </t>
    </rPh>
    <rPh sb="6" eb="7">
      <t xml:space="preserve">シロ </t>
    </rPh>
    <rPh sb="7" eb="8">
      <t xml:space="preserve">ニシ </t>
    </rPh>
    <rPh sb="8" eb="12">
      <t xml:space="preserve">コウトウガッコウ </t>
    </rPh>
    <phoneticPr fontId="1"/>
  </si>
  <si>
    <t>宮崎県立 都城工業高等学校</t>
    <rPh sb="5" eb="7">
      <t xml:space="preserve">ミヤコノジョウ </t>
    </rPh>
    <rPh sb="7" eb="9">
      <t xml:space="preserve">コウギョウ </t>
    </rPh>
    <rPh sb="9" eb="13">
      <t xml:space="preserve">コウトウガッコウ </t>
    </rPh>
    <phoneticPr fontId="1"/>
  </si>
  <si>
    <t>宮崎県立 小林高等学校</t>
    <rPh sb="5" eb="7">
      <t xml:space="preserve">コバヤシ </t>
    </rPh>
    <rPh sb="7" eb="11">
      <t xml:space="preserve">コウトウガッコウ </t>
    </rPh>
    <phoneticPr fontId="1"/>
  </si>
  <si>
    <t>宮崎県立 小林秀峰高等学校</t>
    <rPh sb="5" eb="6">
      <t xml:space="preserve">コバヤシ </t>
    </rPh>
    <rPh sb="7" eb="8">
      <t xml:space="preserve">シュウホウ </t>
    </rPh>
    <rPh sb="8" eb="9">
      <t xml:space="preserve">ミネ </t>
    </rPh>
    <rPh sb="9" eb="13">
      <t xml:space="preserve">コウトウガッコウ </t>
    </rPh>
    <phoneticPr fontId="1"/>
  </si>
  <si>
    <t>宮崎県立 飯野高等学校</t>
    <rPh sb="5" eb="7">
      <t xml:space="preserve">イイノ </t>
    </rPh>
    <rPh sb="7" eb="11">
      <t xml:space="preserve">コウトウガッコウ </t>
    </rPh>
    <phoneticPr fontId="1"/>
  </si>
  <si>
    <t>聖心ウルスラ学園高等学校</t>
    <rPh sb="0" eb="2">
      <t xml:space="preserve">セイシン </t>
    </rPh>
    <rPh sb="6" eb="8">
      <t>ガクエン</t>
    </rPh>
    <rPh sb="8" eb="12">
      <t xml:space="preserve">コウトウガッコウ </t>
    </rPh>
    <phoneticPr fontId="1"/>
  </si>
  <si>
    <t>学校長</t>
    <rPh sb="0" eb="3">
      <t>ガッコウチョウ</t>
    </rPh>
    <phoneticPr fontId="1"/>
  </si>
  <si>
    <t>部との関係</t>
    <rPh sb="0" eb="1">
      <t>ブ</t>
    </rPh>
    <rPh sb="3" eb="5">
      <t>カンケイ</t>
    </rPh>
    <phoneticPr fontId="1"/>
  </si>
  <si>
    <t>性別</t>
    <rPh sb="0" eb="2">
      <t>セイベツ</t>
    </rPh>
    <phoneticPr fontId="1"/>
  </si>
  <si>
    <t>称号</t>
    <rPh sb="0" eb="2">
      <t>ショウゴウ</t>
    </rPh>
    <phoneticPr fontId="1"/>
  </si>
  <si>
    <t>段位</t>
    <rPh sb="0" eb="2">
      <t>ダンイ</t>
    </rPh>
    <phoneticPr fontId="1"/>
  </si>
  <si>
    <t>年齢</t>
    <rPh sb="0" eb="2">
      <t>ネンレイ</t>
    </rPh>
    <phoneticPr fontId="1"/>
  </si>
  <si>
    <t>社会体育資格</t>
    <rPh sb="0" eb="4">
      <t>シャカイタイイク</t>
    </rPh>
    <rPh sb="4" eb="6">
      <t>シカク</t>
    </rPh>
    <phoneticPr fontId="1"/>
  </si>
  <si>
    <t>顧問</t>
    <rPh sb="0" eb="2">
      <t>コモン</t>
    </rPh>
    <phoneticPr fontId="1"/>
  </si>
  <si>
    <t>教員</t>
    <rPh sb="0" eb="2">
      <t>キョウイン</t>
    </rPh>
    <phoneticPr fontId="1"/>
  </si>
  <si>
    <t>師範</t>
    <rPh sb="0" eb="2">
      <t>シハン</t>
    </rPh>
    <phoneticPr fontId="1"/>
  </si>
  <si>
    <t>コーチ</t>
    <phoneticPr fontId="1"/>
  </si>
  <si>
    <t>その他</t>
    <rPh sb="2" eb="3">
      <t>タ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</si>
  <si>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</si>
  <si>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</si>
  <si>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無</t>
    <rPh sb="0" eb="1">
      <t>ナ</t>
    </rPh>
    <phoneticPr fontId="1"/>
  </si>
  <si>
    <t>錬士</t>
    <rPh sb="0" eb="2">
      <t>レンシ</t>
    </rPh>
    <phoneticPr fontId="1"/>
  </si>
  <si>
    <t>教士</t>
    <rPh sb="0" eb="2">
      <t>キョウシ</t>
    </rPh>
    <phoneticPr fontId="1"/>
  </si>
  <si>
    <t>範士</t>
    <rPh sb="0" eb="2">
      <t>ハンシ</t>
    </rPh>
    <phoneticPr fontId="1"/>
  </si>
  <si>
    <t>初段</t>
    <rPh sb="0" eb="1">
      <t>ハツ</t>
    </rPh>
    <rPh sb="1" eb="2">
      <t>ダン</t>
    </rPh>
    <phoneticPr fontId="1"/>
  </si>
  <si>
    <t>弐段</t>
    <rPh sb="0" eb="2">
      <t>ニダン</t>
    </rPh>
    <phoneticPr fontId="1"/>
  </si>
  <si>
    <t>参段</t>
    <rPh sb="0" eb="2">
      <t>サンダン</t>
    </rPh>
    <phoneticPr fontId="1"/>
  </si>
  <si>
    <t>四段</t>
    <rPh sb="0" eb="2">
      <t>ヨンダン</t>
    </rPh>
    <phoneticPr fontId="1"/>
  </si>
  <si>
    <t>五段</t>
    <rPh sb="0" eb="2">
      <t>ゴダン</t>
    </rPh>
    <phoneticPr fontId="1"/>
  </si>
  <si>
    <t>六段</t>
    <rPh sb="0" eb="2">
      <t>ロクダン</t>
    </rPh>
    <phoneticPr fontId="1"/>
  </si>
  <si>
    <t>七段</t>
    <rPh sb="0" eb="2">
      <t>ナナダン</t>
    </rPh>
    <phoneticPr fontId="1"/>
  </si>
  <si>
    <t>八段</t>
    <rPh sb="0" eb="2">
      <t>ハチダン</t>
    </rPh>
    <phoneticPr fontId="1"/>
  </si>
  <si>
    <t>20歳代</t>
    <rPh sb="2" eb="3">
      <t>サイ</t>
    </rPh>
    <rPh sb="3" eb="4">
      <t>ダイ</t>
    </rPh>
    <phoneticPr fontId="1"/>
  </si>
  <si>
    <t>30歳代</t>
    <rPh sb="2" eb="3">
      <t>サイ</t>
    </rPh>
    <rPh sb="3" eb="4">
      <t>ダイ</t>
    </rPh>
    <phoneticPr fontId="1"/>
  </si>
  <si>
    <t>40歳代</t>
    <rPh sb="2" eb="3">
      <t>サイ</t>
    </rPh>
    <rPh sb="3" eb="4">
      <t>ダイ</t>
    </rPh>
    <phoneticPr fontId="1"/>
  </si>
  <si>
    <t>50歳代</t>
    <rPh sb="2" eb="3">
      <t>サイ</t>
    </rPh>
    <rPh sb="3" eb="4">
      <t>ダイ</t>
    </rPh>
    <phoneticPr fontId="1"/>
  </si>
  <si>
    <t>60歳代</t>
    <rPh sb="2" eb="3">
      <t>サイ</t>
    </rPh>
    <rPh sb="3" eb="4">
      <t>ダイ</t>
    </rPh>
    <phoneticPr fontId="1"/>
  </si>
  <si>
    <t>70歳代</t>
    <rPh sb="2" eb="3">
      <t>サイ</t>
    </rPh>
    <rPh sb="3" eb="4">
      <t>ダイ</t>
    </rPh>
    <phoneticPr fontId="1"/>
  </si>
  <si>
    <t>80歳代</t>
    <rPh sb="2" eb="3">
      <t>サイ</t>
    </rPh>
    <rPh sb="3" eb="4">
      <t>ダイ</t>
    </rPh>
    <phoneticPr fontId="1"/>
  </si>
  <si>
    <t>有</t>
    <rPh sb="0" eb="1">
      <t>アリ</t>
    </rPh>
    <phoneticPr fontId="1"/>
  </si>
  <si>
    <t>No.</t>
    <phoneticPr fontId="1"/>
  </si>
  <si>
    <t>出場種目
（該当種目に〇）</t>
    <rPh sb="0" eb="2">
      <t>シュツジョウ</t>
    </rPh>
    <rPh sb="2" eb="4">
      <t>シュモク</t>
    </rPh>
    <rPh sb="6" eb="10">
      <t>ガイトウシュモク</t>
    </rPh>
    <phoneticPr fontId="1"/>
  </si>
  <si>
    <t>F</t>
    <phoneticPr fontId="1"/>
  </si>
  <si>
    <t>E</t>
    <phoneticPr fontId="1"/>
  </si>
  <si>
    <t>S</t>
    <phoneticPr fontId="1"/>
  </si>
  <si>
    <t>　　　　24  総体フェンシング競技大会　参加申込書</t>
    <rPh sb="8" eb="10">
      <t xml:space="preserve">ソウタイ </t>
    </rPh>
    <rPh sb="16" eb="18">
      <t xml:space="preserve">キョウギ </t>
    </rPh>
    <rPh sb="18" eb="20">
      <t xml:space="preserve">タイカイ </t>
    </rPh>
    <rPh sb="21" eb="23">
      <t xml:space="preserve">サンカ </t>
    </rPh>
    <rPh sb="23" eb="26">
      <t xml:space="preserve">モウシコミショ </t>
    </rPh>
    <phoneticPr fontId="1"/>
  </si>
  <si>
    <t>F</t>
  </si>
  <si>
    <t>E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</si>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</sst>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6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u/>
      <sz val="12"/>
      <color theme="10"/>
      <name val="游ゴシック"/>
      <family val="2"/>
      <charset val="128"/>
      <scheme val="minor"/>
    </font>
    <font>
      <sz val="16"/>
      <color rgb="FFFF0000"/>
      <name val="UD Digi Kyokasho NK-R"/>
      <family val="18"/>
      <charset val="128"/>
    </font>
    <font>
      <sz val="14"/>
      <color indexed="81"/>
      <name val="MS P ゴシック"/>
      <family val="3"/>
      <charset val="128"/>
    </font>
    <font>
      <b/>
      <sz val="14"/>
      <color indexed="81"/>
      <name val="UD デジタル 教科書体 NK-R"/>
      <family val="1"/>
      <charset val="128"/>
    </font>
    <font>
      <sz val="14"/>
      <color indexed="81"/>
      <name val="UD デジタル 教科書体 NK-R"/>
      <family val="1"/>
      <charset val="128"/>
    </font>
    <font>
      <b/>
      <sz val="24"/>
      <color theme="1"/>
      <name val="UD デジタル 教科書体 NP-R"/>
      <family val="1"/>
      <charset val="128"/>
    </font>
    <font>
      <sz val="11"/>
      <color theme="1"/>
      <name val="UD デジタル 教科書体 NP-R"/>
      <family val="1"/>
      <charset val="128"/>
    </font>
    <font>
      <sz val="12"/>
      <color theme="1"/>
      <name val="UD デジタル 教科書体 NP-R"/>
      <family val="1"/>
      <charset val="128"/>
    </font>
    <font>
      <sz val="18"/>
      <color theme="1"/>
      <name val="UD デジタル 教科書体 NP-R"/>
      <family val="1"/>
      <charset val="128"/>
    </font>
    <font>
      <sz val="16"/>
      <color theme="1"/>
      <name val="UD デジタル 教科書体 NP-R"/>
      <family val="1"/>
      <charset val="128"/>
    </font>
    <font>
      <sz val="14"/>
      <color theme="1"/>
      <name val="UD デジタル 教科書体 NP-R"/>
      <family val="1"/>
      <charset val="128"/>
    </font>
    <font>
      <sz val="13"/>
      <color theme="1"/>
      <name val="UD デジタル 教科書体 NP-R"/>
      <family val="1"/>
      <charset val="128"/>
    </font>
    <font>
      <b/>
      <sz val="12"/>
      <color theme="1"/>
      <name val="UD デジタル 教科書体 NP-R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justifyLastLine="1"/>
    </xf>
    <xf numFmtId="0" fontId="9" fillId="0" borderId="12" xfId="0" applyFont="1" applyBorder="1" applyAlignment="1">
      <alignment horizontal="center" vertical="center" justifyLastLine="1"/>
    </xf>
    <xf numFmtId="0" fontId="10" fillId="0" borderId="7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176" fontId="9" fillId="0" borderId="0" xfId="0" applyNumberFormat="1" applyFont="1">
      <alignment vertical="center"/>
    </xf>
    <xf numFmtId="0" fontId="9" fillId="0" borderId="0" xfId="0" applyFont="1" applyAlignment="1">
      <alignment horizontal="center" vertical="center"/>
    </xf>
    <xf numFmtId="14" fontId="9" fillId="0" borderId="0" xfId="0" applyNumberFormat="1" applyFont="1">
      <alignment vertical="center"/>
    </xf>
    <xf numFmtId="176" fontId="10" fillId="0" borderId="0" xfId="0" applyNumberFormat="1" applyFont="1">
      <alignment vertical="center"/>
    </xf>
    <xf numFmtId="0" fontId="12" fillId="0" borderId="11" xfId="0" applyFont="1" applyBorder="1" applyAlignment="1">
      <alignment horizontal="center" vertical="center"/>
    </xf>
    <xf numFmtId="0" fontId="13" fillId="2" borderId="5" xfId="0" applyFont="1" applyFill="1" applyBorder="1" applyAlignment="1" applyProtection="1">
      <alignment horizontal="center" vertical="center" shrinkToFit="1"/>
      <protection locked="0"/>
    </xf>
    <xf numFmtId="0" fontId="10" fillId="2" borderId="12" xfId="0" applyFont="1" applyFill="1" applyBorder="1" applyAlignment="1" applyProtection="1">
      <alignment horizontal="center" vertical="center" shrinkToFit="1"/>
      <protection locked="0"/>
    </xf>
    <xf numFmtId="0" fontId="10" fillId="2" borderId="7" xfId="0" applyFont="1" applyFill="1" applyBorder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left" vertical="center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1" fillId="0" borderId="8" xfId="0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2" fillId="0" borderId="9" xfId="0" applyFont="1" applyBorder="1" applyAlignment="1">
      <alignment horizontal="left" vertical="center"/>
    </xf>
    <xf numFmtId="0" fontId="13" fillId="0" borderId="10" xfId="0" applyFont="1" applyBorder="1" applyAlignment="1">
      <alignment horizontal="center" vertical="center" shrinkToFit="1"/>
    </xf>
    <xf numFmtId="0" fontId="13" fillId="0" borderId="11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3" fillId="2" borderId="1" xfId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>
      <alignment horizontal="center" vertical="center" textRotation="255"/>
    </xf>
    <xf numFmtId="0" fontId="12" fillId="0" borderId="11" xfId="0" applyFont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 shrinkToFit="1"/>
    </xf>
    <xf numFmtId="0" fontId="12" fillId="2" borderId="11" xfId="0" applyFont="1" applyFill="1" applyBorder="1" applyAlignment="1" applyProtection="1">
      <alignment horizontal="center" vertical="center"/>
      <protection locked="0"/>
    </xf>
    <xf numFmtId="176" fontId="11" fillId="0" borderId="11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justifyLastLine="1"/>
    </xf>
    <xf numFmtId="0" fontId="9" fillId="0" borderId="7" xfId="0" applyFont="1" applyBorder="1" applyAlignment="1">
      <alignment horizontal="center" vertical="center" justifyLastLine="1"/>
    </xf>
    <xf numFmtId="0" fontId="9" fillId="0" borderId="6" xfId="0" applyFont="1" applyBorder="1" applyAlignment="1">
      <alignment horizontal="center" vertical="center" justifyLastLine="1"/>
    </xf>
    <xf numFmtId="0" fontId="9" fillId="0" borderId="5" xfId="0" applyFont="1" applyBorder="1" applyAlignment="1">
      <alignment horizontal="center" vertical="center" wrapText="1" justifyLastLine="1"/>
    </xf>
    <xf numFmtId="0" fontId="9" fillId="0" borderId="2" xfId="0" applyFont="1" applyBorder="1" applyAlignment="1">
      <alignment horizontal="center" vertical="center" textRotation="255"/>
    </xf>
    <xf numFmtId="0" fontId="9" fillId="0" borderId="3" xfId="0" applyFont="1" applyBorder="1" applyAlignment="1">
      <alignment horizontal="center" vertical="center" textRotation="255"/>
    </xf>
    <xf numFmtId="0" fontId="9" fillId="0" borderId="4" xfId="0" applyFont="1" applyBorder="1" applyAlignment="1">
      <alignment horizontal="center" vertical="center" textRotation="255"/>
    </xf>
    <xf numFmtId="0" fontId="10" fillId="0" borderId="5" xfId="0" applyFont="1" applyFill="1" applyBorder="1" applyAlignment="1" applyProtection="1">
      <alignment horizontal="center" vertical="center" shrinkToFit="1"/>
      <protection locked="0"/>
    </xf>
    <xf numFmtId="0" fontId="9" fillId="0" borderId="7" xfId="0" applyFont="1" applyFill="1" applyBorder="1" applyAlignment="1">
      <alignment horizontal="center" vertical="center" shrinkToFit="1"/>
    </xf>
    <xf numFmtId="0" fontId="9" fillId="0" borderId="6" xfId="0" applyFont="1" applyFill="1" applyBorder="1" applyAlignment="1">
      <alignment horizontal="center" vertical="center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FF"/>
      <color rgb="FFEAEAEA"/>
      <color rgb="FFFFCCCC"/>
      <color rgb="FFCCECFF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</xdr:colOff>
      <xdr:row>0</xdr:row>
      <xdr:rowOff>101600</xdr:rowOff>
    </xdr:from>
    <xdr:to>
      <xdr:col>15</xdr:col>
      <xdr:colOff>279400</xdr:colOff>
      <xdr:row>1</xdr:row>
      <xdr:rowOff>114300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115300" y="101600"/>
          <a:ext cx="1181100" cy="5969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5400">
          <a:solidFill>
            <a:schemeClr val="tx1"/>
          </a:solidFill>
          <a:round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chemeClr val="tx1"/>
              </a:solidFill>
              <a:latin typeface="UD デジタル 教科書体 NK-B" panose="02020700000000000000" pitchFamily="18" charset="-128"/>
              <a:ea typeface="UD デジタル 教科書体 NK-B" panose="02020700000000000000" pitchFamily="18" charset="-128"/>
            </a:rPr>
            <a:t>男子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15819</xdr:colOff>
      <xdr:row>0</xdr:row>
      <xdr:rowOff>88159</xdr:rowOff>
    </xdr:from>
    <xdr:to>
      <xdr:col>15</xdr:col>
      <xdr:colOff>238834</xdr:colOff>
      <xdr:row>1</xdr:row>
      <xdr:rowOff>102976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28B3B7B-31BC-41F3-84A6-7560B6DDA6CA}"/>
            </a:ext>
          </a:extLst>
        </xdr:cNvPr>
        <xdr:cNvSpPr/>
      </xdr:nvSpPr>
      <xdr:spPr>
        <a:xfrm>
          <a:off x="8080974" y="88159"/>
          <a:ext cx="1146056" cy="597446"/>
        </a:xfrm>
        <a:prstGeom prst="rect">
          <a:avLst/>
        </a:prstGeom>
        <a:solidFill>
          <a:srgbClr val="FFCCFF"/>
        </a:solidFill>
        <a:ln w="25400">
          <a:solidFill>
            <a:schemeClr val="tx1"/>
          </a:solidFill>
          <a:round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chemeClr val="tx1"/>
              </a:solidFill>
              <a:latin typeface="UD デジタル 教科書体 NK-B" panose="02020700000000000000" pitchFamily="18" charset="-128"/>
              <a:ea typeface="UD デジタル 教科書体 NK-B" panose="02020700000000000000" pitchFamily="18" charset="-128"/>
            </a:rPr>
            <a:t>女子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  <pageSetUpPr fitToPage="1"/>
  </sheetPr>
  <dimension ref="A1:S33"/>
  <sheetViews>
    <sheetView showGridLines="0" tabSelected="1" view="pageBreakPreview" zoomScale="60" zoomScaleNormal="75" workbookViewId="0">
      <selection activeCell="H3" sqref="H3:P3"/>
    </sheetView>
  </sheetViews>
  <sheetFormatPr defaultColWidth="10.69140625" defaultRowHeight="14.5"/>
  <cols>
    <col min="1" max="2" width="4.3046875" style="3" customWidth="1"/>
    <col min="3" max="3" width="3.69140625" style="3" customWidth="1"/>
    <col min="4" max="5" width="22" style="3" customWidth="1"/>
    <col min="6" max="6" width="7.4609375" style="3" customWidth="1"/>
    <col min="7" max="9" width="7.3828125" style="3" customWidth="1"/>
    <col min="10" max="10" width="4.4609375" style="3" customWidth="1"/>
    <col min="11" max="16" width="3.69140625" style="3" customWidth="1"/>
    <col min="17" max="18" width="10.69140625" style="3"/>
    <col min="19" max="19" width="15.07421875" style="3" bestFit="1" customWidth="1"/>
    <col min="20" max="23" width="10.69140625" style="3"/>
    <col min="24" max="24" width="10.69140625" style="3" customWidth="1"/>
    <col min="25" max="16384" width="10.69140625" style="3"/>
  </cols>
  <sheetData>
    <row r="1" spans="1:19" ht="46" customHeight="1">
      <c r="A1" s="20" t="s">
        <v>320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</row>
    <row r="2" spans="1:19" ht="13" customHeight="1"/>
    <row r="3" spans="1:19" ht="30" customHeight="1">
      <c r="A3" s="23" t="s">
        <v>236</v>
      </c>
      <c r="B3" s="24"/>
      <c r="C3" s="30" t="str">
        <f>IF($H$3="","",VLOOKUP($H$3,データベース!$A$2:$F$51,2,0))</f>
        <v/>
      </c>
      <c r="D3" s="31"/>
      <c r="E3" s="31"/>
      <c r="F3" s="23" t="s">
        <v>228</v>
      </c>
      <c r="G3" s="26"/>
      <c r="H3" s="21"/>
      <c r="I3" s="21"/>
      <c r="J3" s="21"/>
      <c r="K3" s="21"/>
      <c r="L3" s="21"/>
      <c r="M3" s="21"/>
      <c r="N3" s="21"/>
      <c r="O3" s="21"/>
      <c r="P3" s="21"/>
    </row>
    <row r="4" spans="1:19" ht="30" customHeight="1">
      <c r="A4" s="23"/>
      <c r="B4" s="24"/>
      <c r="C4" s="32"/>
      <c r="D4" s="33"/>
      <c r="E4" s="33"/>
      <c r="F4" s="22" t="s">
        <v>227</v>
      </c>
      <c r="G4" s="4" t="s">
        <v>233</v>
      </c>
      <c r="H4" s="21"/>
      <c r="I4" s="21"/>
      <c r="J4" s="21"/>
      <c r="K4" s="21"/>
      <c r="L4" s="21"/>
      <c r="M4" s="21"/>
      <c r="N4" s="21"/>
      <c r="O4" s="21"/>
      <c r="P4" s="21"/>
    </row>
    <row r="5" spans="1:19" ht="30" customHeight="1">
      <c r="A5" s="25" t="s">
        <v>237</v>
      </c>
      <c r="B5" s="24"/>
      <c r="C5" s="6" t="s">
        <v>229</v>
      </c>
      <c r="D5" s="34" t="str">
        <f>IF($H$3="","",VLOOKUP($H$3,データベース!$A$2:$F$51,3,0))</f>
        <v/>
      </c>
      <c r="E5" s="34"/>
      <c r="F5" s="22"/>
      <c r="G5" s="4" t="s">
        <v>234</v>
      </c>
      <c r="H5" s="21"/>
      <c r="I5" s="21"/>
      <c r="J5" s="21"/>
      <c r="K5" s="21"/>
      <c r="L5" s="21"/>
      <c r="M5" s="21"/>
      <c r="N5" s="21"/>
      <c r="O5" s="21"/>
      <c r="P5" s="21"/>
    </row>
    <row r="6" spans="1:19" ht="30" customHeight="1">
      <c r="A6" s="23"/>
      <c r="B6" s="24"/>
      <c r="C6" s="35" t="str">
        <f>IF($H$3="","",VLOOKUP($H$3,データベース!$A$2:$F$51,4,0))</f>
        <v/>
      </c>
      <c r="D6" s="36"/>
      <c r="E6" s="36"/>
      <c r="F6" s="22"/>
      <c r="G6" s="5" t="s">
        <v>235</v>
      </c>
      <c r="H6" s="21"/>
      <c r="I6" s="21"/>
      <c r="J6" s="21"/>
      <c r="K6" s="21"/>
      <c r="L6" s="21"/>
      <c r="M6" s="21"/>
      <c r="N6" s="21"/>
      <c r="O6" s="21"/>
      <c r="P6" s="21"/>
    </row>
    <row r="7" spans="1:19" ht="30" customHeight="1">
      <c r="A7" s="23" t="s">
        <v>225</v>
      </c>
      <c r="B7" s="24"/>
      <c r="C7" s="37" t="str">
        <f>IF($H$3="","",VLOOKUP($H$3,データベース!$A$2:$F$51,5,0))</f>
        <v/>
      </c>
      <c r="D7" s="38"/>
      <c r="E7" s="38"/>
      <c r="F7" s="22"/>
      <c r="G7" s="27" t="s">
        <v>241</v>
      </c>
      <c r="H7" s="41"/>
      <c r="I7" s="42"/>
      <c r="J7" s="42"/>
      <c r="K7" s="42"/>
      <c r="L7" s="42"/>
      <c r="M7" s="42"/>
      <c r="N7" s="42"/>
      <c r="O7" s="42"/>
      <c r="P7" s="42"/>
    </row>
    <row r="8" spans="1:19" ht="30" customHeight="1">
      <c r="A8" s="23" t="s">
        <v>226</v>
      </c>
      <c r="B8" s="24"/>
      <c r="C8" s="37" t="str">
        <f>IF($H$3="","",VLOOKUP($H$3,データベース!$A$2:$F$51,6,0))</f>
        <v/>
      </c>
      <c r="D8" s="38"/>
      <c r="E8" s="38"/>
      <c r="F8" s="22"/>
      <c r="G8" s="28"/>
      <c r="H8" s="42"/>
      <c r="I8" s="42"/>
      <c r="J8" s="42"/>
      <c r="K8" s="42"/>
      <c r="L8" s="42"/>
      <c r="M8" s="42"/>
      <c r="N8" s="42"/>
      <c r="O8" s="42"/>
      <c r="P8" s="42"/>
    </row>
    <row r="10" spans="1:19" ht="44.25" customHeight="1">
      <c r="A10" s="43" t="s">
        <v>243</v>
      </c>
      <c r="B10" s="39" t="s">
        <v>315</v>
      </c>
      <c r="C10" s="40"/>
      <c r="D10" s="8" t="s">
        <v>6</v>
      </c>
      <c r="E10" s="9" t="s">
        <v>238</v>
      </c>
      <c r="F10" s="8" t="s">
        <v>1</v>
      </c>
      <c r="G10" s="51" t="s">
        <v>316</v>
      </c>
      <c r="H10" s="49"/>
      <c r="I10" s="50"/>
      <c r="J10" s="48" t="s">
        <v>5</v>
      </c>
      <c r="K10" s="49"/>
      <c r="L10" s="49"/>
      <c r="M10" s="49"/>
      <c r="N10" s="49"/>
      <c r="O10" s="49"/>
      <c r="P10" s="50"/>
    </row>
    <row r="11" spans="1:19" ht="44.25" customHeight="1">
      <c r="A11" s="43"/>
      <c r="B11" s="39">
        <v>1</v>
      </c>
      <c r="C11" s="40"/>
      <c r="D11" s="17"/>
      <c r="E11" s="18" t="str">
        <f t="shared" ref="E11:E17" si="0">PHONETIC(D11)</f>
        <v/>
      </c>
      <c r="F11" s="17"/>
      <c r="G11" s="55" t="s">
        <v>317</v>
      </c>
      <c r="H11" s="56" t="s">
        <v>318</v>
      </c>
      <c r="I11" s="57" t="s">
        <v>319</v>
      </c>
      <c r="J11" s="10" t="s">
        <v>244</v>
      </c>
      <c r="K11" s="19"/>
      <c r="L11" s="10" t="s">
        <v>3</v>
      </c>
      <c r="M11" s="19"/>
      <c r="N11" s="10" t="s">
        <v>2</v>
      </c>
      <c r="O11" s="19"/>
      <c r="P11" s="11" t="s">
        <v>4</v>
      </c>
    </row>
    <row r="12" spans="1:19" ht="44.25" customHeight="1">
      <c r="A12" s="43"/>
      <c r="B12" s="39">
        <v>2</v>
      </c>
      <c r="C12" s="40"/>
      <c r="D12" s="17"/>
      <c r="E12" s="18" t="str">
        <f t="shared" si="0"/>
        <v/>
      </c>
      <c r="F12" s="17"/>
      <c r="G12" s="55" t="s">
        <v>317</v>
      </c>
      <c r="H12" s="56" t="s">
        <v>318</v>
      </c>
      <c r="I12" s="57" t="s">
        <v>319</v>
      </c>
      <c r="J12" s="10" t="s">
        <v>244</v>
      </c>
      <c r="K12" s="19"/>
      <c r="L12" s="10" t="s">
        <v>3</v>
      </c>
      <c r="M12" s="19"/>
      <c r="N12" s="10" t="s">
        <v>2</v>
      </c>
      <c r="O12" s="19"/>
      <c r="P12" s="11" t="s">
        <v>4</v>
      </c>
    </row>
    <row r="13" spans="1:19" ht="44.25" customHeight="1">
      <c r="A13" s="43"/>
      <c r="B13" s="39">
        <v>3</v>
      </c>
      <c r="C13" s="40"/>
      <c r="D13" s="17"/>
      <c r="E13" s="18" t="str">
        <f t="shared" si="0"/>
        <v/>
      </c>
      <c r="F13" s="17"/>
      <c r="G13" s="55" t="s">
        <v>317</v>
      </c>
      <c r="H13" s="56" t="s">
        <v>318</v>
      </c>
      <c r="I13" s="57" t="s">
        <v>319</v>
      </c>
      <c r="J13" s="10" t="s">
        <v>244</v>
      </c>
      <c r="K13" s="19"/>
      <c r="L13" s="10" t="s">
        <v>3</v>
      </c>
      <c r="M13" s="19"/>
      <c r="N13" s="10" t="s">
        <v>2</v>
      </c>
      <c r="O13" s="19"/>
      <c r="P13" s="11" t="s">
        <v>4</v>
      </c>
      <c r="S13" s="12"/>
    </row>
    <row r="14" spans="1:19" ht="44.25" customHeight="1">
      <c r="A14" s="43"/>
      <c r="B14" s="39">
        <v>4</v>
      </c>
      <c r="C14" s="40"/>
      <c r="D14" s="17"/>
      <c r="E14" s="18" t="str">
        <f t="shared" si="0"/>
        <v/>
      </c>
      <c r="F14" s="17"/>
      <c r="G14" s="55" t="s">
        <v>317</v>
      </c>
      <c r="H14" s="56" t="s">
        <v>318</v>
      </c>
      <c r="I14" s="57" t="s">
        <v>319</v>
      </c>
      <c r="J14" s="10" t="s">
        <v>244</v>
      </c>
      <c r="K14" s="19"/>
      <c r="L14" s="10" t="s">
        <v>3</v>
      </c>
      <c r="M14" s="19"/>
      <c r="N14" s="10" t="s">
        <v>2</v>
      </c>
      <c r="O14" s="19"/>
      <c r="P14" s="11" t="s">
        <v>4</v>
      </c>
    </row>
    <row r="15" spans="1:19" ht="44.25" customHeight="1">
      <c r="A15" s="43"/>
      <c r="B15" s="39">
        <v>5</v>
      </c>
      <c r="C15" s="40"/>
      <c r="D15" s="17"/>
      <c r="E15" s="18" t="str">
        <f t="shared" si="0"/>
        <v/>
      </c>
      <c r="F15" s="17"/>
      <c r="G15" s="55" t="s">
        <v>317</v>
      </c>
      <c r="H15" s="56" t="s">
        <v>318</v>
      </c>
      <c r="I15" s="57" t="s">
        <v>319</v>
      </c>
      <c r="J15" s="10" t="s">
        <v>244</v>
      </c>
      <c r="K15" s="19"/>
      <c r="L15" s="10" t="s">
        <v>3</v>
      </c>
      <c r="M15" s="19"/>
      <c r="N15" s="10" t="s">
        <v>2</v>
      </c>
      <c r="O15" s="19"/>
      <c r="P15" s="11" t="s">
        <v>4</v>
      </c>
    </row>
    <row r="16" spans="1:19" ht="44.25" customHeight="1">
      <c r="A16" s="43"/>
      <c r="B16" s="39">
        <v>6</v>
      </c>
      <c r="C16" s="40"/>
      <c r="D16" s="17"/>
      <c r="E16" s="18" t="str">
        <f t="shared" si="0"/>
        <v/>
      </c>
      <c r="F16" s="17"/>
      <c r="G16" s="55" t="s">
        <v>317</v>
      </c>
      <c r="H16" s="56" t="s">
        <v>318</v>
      </c>
      <c r="I16" s="57" t="s">
        <v>319</v>
      </c>
      <c r="J16" s="10" t="s">
        <v>244</v>
      </c>
      <c r="K16" s="19"/>
      <c r="L16" s="10" t="s">
        <v>3</v>
      </c>
      <c r="M16" s="19"/>
      <c r="N16" s="10" t="s">
        <v>2</v>
      </c>
      <c r="O16" s="19"/>
      <c r="P16" s="11" t="s">
        <v>4</v>
      </c>
    </row>
    <row r="17" spans="1:16" ht="44.25" customHeight="1">
      <c r="A17" s="43"/>
      <c r="B17" s="39">
        <v>7</v>
      </c>
      <c r="C17" s="40"/>
      <c r="D17" s="17"/>
      <c r="E17" s="18" t="str">
        <f t="shared" si="0"/>
        <v/>
      </c>
      <c r="F17" s="17"/>
      <c r="G17" s="55" t="s">
        <v>317</v>
      </c>
      <c r="H17" s="56" t="s">
        <v>318</v>
      </c>
      <c r="I17" s="57" t="s">
        <v>319</v>
      </c>
      <c r="J17" s="10" t="s">
        <v>244</v>
      </c>
      <c r="K17" s="19"/>
      <c r="L17" s="10" t="s">
        <v>3</v>
      </c>
      <c r="M17" s="19"/>
      <c r="N17" s="10" t="s">
        <v>2</v>
      </c>
      <c r="O17" s="19"/>
      <c r="P17" s="11" t="s">
        <v>4</v>
      </c>
    </row>
    <row r="18" spans="1:16" ht="44.25" customHeight="1">
      <c r="A18" s="43"/>
      <c r="B18" s="39">
        <v>8</v>
      </c>
      <c r="C18" s="40"/>
      <c r="D18" s="17"/>
      <c r="E18" s="18" t="str">
        <f t="shared" ref="E11:E18" si="1">PHONETIC(D18)</f>
        <v/>
      </c>
      <c r="F18" s="17"/>
      <c r="G18" s="55" t="s">
        <v>317</v>
      </c>
      <c r="H18" s="56" t="s">
        <v>318</v>
      </c>
      <c r="I18" s="57" t="s">
        <v>319</v>
      </c>
      <c r="J18" s="10" t="s">
        <v>244</v>
      </c>
      <c r="K18" s="19"/>
      <c r="L18" s="10" t="s">
        <v>3</v>
      </c>
      <c r="M18" s="19"/>
      <c r="N18" s="10" t="s">
        <v>2</v>
      </c>
      <c r="O18" s="19"/>
      <c r="P18" s="11" t="s">
        <v>4</v>
      </c>
    </row>
    <row r="19" spans="1:16" ht="25" customHeight="1">
      <c r="L19" s="13"/>
    </row>
    <row r="20" spans="1:16" ht="44.25" customHeight="1">
      <c r="A20" s="52" t="s">
        <v>242</v>
      </c>
      <c r="B20" s="39" t="s">
        <v>315</v>
      </c>
      <c r="C20" s="40"/>
      <c r="D20" s="8" t="s">
        <v>6</v>
      </c>
      <c r="E20" s="9" t="s">
        <v>238</v>
      </c>
      <c r="F20" s="7" t="s">
        <v>1</v>
      </c>
      <c r="G20" s="51" t="s">
        <v>316</v>
      </c>
      <c r="H20" s="49"/>
      <c r="I20" s="50"/>
      <c r="J20" s="48" t="s">
        <v>5</v>
      </c>
      <c r="K20" s="49"/>
      <c r="L20" s="49"/>
      <c r="M20" s="49"/>
      <c r="N20" s="49"/>
      <c r="O20" s="49"/>
      <c r="P20" s="50"/>
    </row>
    <row r="21" spans="1:16" ht="44.25" customHeight="1">
      <c r="A21" s="53"/>
      <c r="B21" s="39">
        <v>1</v>
      </c>
      <c r="C21" s="40"/>
      <c r="D21" s="17"/>
      <c r="E21" s="18" t="str">
        <f t="shared" ref="E21:E25" si="2">PHONETIC(D21)</f>
        <v/>
      </c>
      <c r="F21" s="17"/>
      <c r="G21" s="55" t="s">
        <v>321</v>
      </c>
      <c r="H21" s="56" t="s">
        <v>322</v>
      </c>
      <c r="I21" s="57" t="s">
        <v>323</v>
      </c>
      <c r="J21" s="10" t="s">
        <v>244</v>
      </c>
      <c r="K21" s="19"/>
      <c r="L21" s="10" t="s">
        <v>3</v>
      </c>
      <c r="M21" s="19"/>
      <c r="N21" s="10" t="s">
        <v>2</v>
      </c>
      <c r="O21" s="19"/>
      <c r="P21" s="11" t="s">
        <v>4</v>
      </c>
    </row>
    <row r="22" spans="1:16" ht="44.25" customHeight="1">
      <c r="A22" s="53"/>
      <c r="B22" s="39">
        <v>2</v>
      </c>
      <c r="C22" s="40"/>
      <c r="D22" s="17"/>
      <c r="E22" s="18" t="str">
        <f t="shared" si="2"/>
        <v/>
      </c>
      <c r="F22" s="17"/>
      <c r="G22" s="55" t="s">
        <v>321</v>
      </c>
      <c r="H22" s="56" t="s">
        <v>322</v>
      </c>
      <c r="I22" s="57" t="s">
        <v>323</v>
      </c>
      <c r="J22" s="10" t="s">
        <v>244</v>
      </c>
      <c r="K22" s="19"/>
      <c r="L22" s="10" t="s">
        <v>3</v>
      </c>
      <c r="M22" s="19"/>
      <c r="N22" s="10" t="s">
        <v>2</v>
      </c>
      <c r="O22" s="19"/>
      <c r="P22" s="11" t="s">
        <v>4</v>
      </c>
    </row>
    <row r="23" spans="1:16" ht="44.25" customHeight="1">
      <c r="A23" s="53"/>
      <c r="B23" s="39">
        <v>3</v>
      </c>
      <c r="C23" s="40"/>
      <c r="D23" s="17"/>
      <c r="E23" s="18" t="str">
        <f t="shared" si="2"/>
        <v/>
      </c>
      <c r="F23" s="17"/>
      <c r="G23" s="55" t="s">
        <v>321</v>
      </c>
      <c r="H23" s="56" t="s">
        <v>322</v>
      </c>
      <c r="I23" s="57" t="s">
        <v>323</v>
      </c>
      <c r="J23" s="10" t="s">
        <v>244</v>
      </c>
      <c r="K23" s="19"/>
      <c r="L23" s="10" t="s">
        <v>3</v>
      </c>
      <c r="M23" s="19"/>
      <c r="N23" s="10" t="s">
        <v>2</v>
      </c>
      <c r="O23" s="19"/>
      <c r="P23" s="11" t="s">
        <v>4</v>
      </c>
    </row>
    <row r="24" spans="1:16" ht="44.25" customHeight="1">
      <c r="A24" s="53"/>
      <c r="B24" s="39">
        <v>4</v>
      </c>
      <c r="C24" s="40"/>
      <c r="D24" s="17"/>
      <c r="E24" s="18" t="str">
        <f t="shared" si="2"/>
        <v/>
      </c>
      <c r="F24" s="17"/>
      <c r="G24" s="55" t="s">
        <v>321</v>
      </c>
      <c r="H24" s="56" t="s">
        <v>322</v>
      </c>
      <c r="I24" s="57" t="s">
        <v>323</v>
      </c>
      <c r="J24" s="10" t="s">
        <v>244</v>
      </c>
      <c r="K24" s="19"/>
      <c r="L24" s="10" t="s">
        <v>3</v>
      </c>
      <c r="M24" s="19"/>
      <c r="N24" s="10" t="s">
        <v>2</v>
      </c>
      <c r="O24" s="19"/>
      <c r="P24" s="11" t="s">
        <v>4</v>
      </c>
    </row>
    <row r="25" spans="1:16" ht="44.25" customHeight="1">
      <c r="A25" s="54"/>
      <c r="B25" s="39">
        <v>5</v>
      </c>
      <c r="C25" s="40"/>
      <c r="D25" s="17"/>
      <c r="E25" s="18" t="str">
        <f t="shared" si="2"/>
        <v/>
      </c>
      <c r="F25" s="17"/>
      <c r="G25" s="55" t="s">
        <v>321</v>
      </c>
      <c r="H25" s="56" t="s">
        <v>322</v>
      </c>
      <c r="I25" s="57" t="s">
        <v>323</v>
      </c>
      <c r="J25" s="10" t="s">
        <v>244</v>
      </c>
      <c r="K25" s="19"/>
      <c r="L25" s="10" t="s">
        <v>3</v>
      </c>
      <c r="M25" s="19"/>
      <c r="N25" s="10" t="s">
        <v>2</v>
      </c>
      <c r="O25" s="19"/>
      <c r="P25" s="11" t="s">
        <v>4</v>
      </c>
    </row>
    <row r="27" spans="1:16" ht="29.25" customHeight="1">
      <c r="A27" s="29" t="s">
        <v>7</v>
      </c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</row>
    <row r="28" spans="1:16" ht="12" customHeight="1"/>
    <row r="29" spans="1:16" ht="29.25" customHeight="1">
      <c r="A29" s="14"/>
      <c r="B29" s="15"/>
      <c r="C29" s="47">
        <f ca="1">TODAY()</f>
        <v>45733</v>
      </c>
      <c r="D29" s="47"/>
    </row>
    <row r="30" spans="1:16" ht="12" customHeight="1"/>
    <row r="31" spans="1:16" ht="29.25" customHeight="1">
      <c r="E31" s="45" t="str">
        <f>C3</f>
        <v/>
      </c>
      <c r="F31" s="45"/>
      <c r="G31" s="16" t="s">
        <v>281</v>
      </c>
      <c r="H31" s="46"/>
      <c r="I31" s="46"/>
      <c r="J31" s="46"/>
      <c r="K31" s="46"/>
      <c r="L31" s="46"/>
      <c r="M31" s="46"/>
      <c r="N31" s="46"/>
      <c r="O31" s="44" t="s">
        <v>240</v>
      </c>
      <c r="P31" s="44"/>
    </row>
    <row r="32" spans="1:16" ht="12" customHeight="1"/>
    <row r="33" spans="1:16" ht="29.25" customHeight="1">
      <c r="A33" s="29" t="s">
        <v>239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</row>
  </sheetData>
  <sheetProtection selectLockedCells="1"/>
  <mergeCells count="45">
    <mergeCell ref="J10:P10"/>
    <mergeCell ref="G20:I20"/>
    <mergeCell ref="J20:P20"/>
    <mergeCell ref="A20:A25"/>
    <mergeCell ref="B12:C12"/>
    <mergeCell ref="G10:I10"/>
    <mergeCell ref="O31:P31"/>
    <mergeCell ref="B20:C20"/>
    <mergeCell ref="B13:C13"/>
    <mergeCell ref="B14:C14"/>
    <mergeCell ref="B15:C15"/>
    <mergeCell ref="B16:C16"/>
    <mergeCell ref="B17:C17"/>
    <mergeCell ref="B18:C18"/>
    <mergeCell ref="E31:F31"/>
    <mergeCell ref="H31:N31"/>
    <mergeCell ref="C29:D29"/>
    <mergeCell ref="B23:C23"/>
    <mergeCell ref="A33:P33"/>
    <mergeCell ref="C3:E4"/>
    <mergeCell ref="D5:E5"/>
    <mergeCell ref="C6:E6"/>
    <mergeCell ref="C7:E7"/>
    <mergeCell ref="C8:E8"/>
    <mergeCell ref="B25:C25"/>
    <mergeCell ref="A27:P27"/>
    <mergeCell ref="B21:C21"/>
    <mergeCell ref="B22:C22"/>
    <mergeCell ref="B24:C24"/>
    <mergeCell ref="H7:P8"/>
    <mergeCell ref="A7:B7"/>
    <mergeCell ref="B10:C10"/>
    <mergeCell ref="A10:A18"/>
    <mergeCell ref="B11:C11"/>
    <mergeCell ref="A1:P1"/>
    <mergeCell ref="H3:P3"/>
    <mergeCell ref="H4:P4"/>
    <mergeCell ref="H5:P5"/>
    <mergeCell ref="H6:P6"/>
    <mergeCell ref="F4:F8"/>
    <mergeCell ref="A3:B4"/>
    <mergeCell ref="A5:B6"/>
    <mergeCell ref="A8:B8"/>
    <mergeCell ref="F3:G3"/>
    <mergeCell ref="G7:G8"/>
  </mergeCells>
  <phoneticPr fontId="1"/>
  <dataValidations count="2">
    <dataValidation imeMode="fullKatakana" allowBlank="1" showInputMessage="1" showErrorMessage="1" sqref="E11:E18 E21:E25" xr:uid="{00000000-0002-0000-0100-000000000000}"/>
    <dataValidation imeMode="off" allowBlank="1" showInputMessage="1" showErrorMessage="1" sqref="H6:P8" xr:uid="{00000000-0002-0000-0100-000001000000}"/>
  </dataValidations>
  <pageMargins left="0.59055118110236227" right="0.59055118110236227" top="0.59055118110236227" bottom="0.59055118110236227" header="0.31496062992125984" footer="0.31496062992125984"/>
  <pageSetup paperSize="9" scale="67" fitToHeight="0" orientation="portrait" horizontalDpi="4294967293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2000000}">
          <x14:formula1>
            <xm:f>データベース!$J$2:$J$13</xm:f>
          </x14:formula1>
          <xm:sqref>M11:M18 M21:M25</xm:sqref>
        </x14:dataValidation>
        <x14:dataValidation type="list" allowBlank="1" showInputMessage="1" showErrorMessage="1" xr:uid="{00000000-0002-0000-0100-000003000000}">
          <x14:formula1>
            <xm:f>データベース!$K$2:$K$32</xm:f>
          </x14:formula1>
          <xm:sqref>O11:O18 O21:O25</xm:sqref>
        </x14:dataValidation>
        <x14:dataValidation type="list" allowBlank="1" showInputMessage="1" showErrorMessage="1" xr:uid="{00000000-0002-0000-0100-000004000000}">
          <x14:formula1>
            <xm:f>データベース!$A$2:$A$51</xm:f>
          </x14:formula1>
          <xm:sqref>H3:P3</xm:sqref>
        </x14:dataValidation>
        <x14:dataValidation type="list" allowBlank="1" showInputMessage="1" showErrorMessage="1" xr:uid="{00000000-0002-0000-0100-000005000000}">
          <x14:formula1>
            <xm:f>データベース!$L$2:$L$3</xm:f>
          </x14:formula1>
          <xm:sqref>H5:P5</xm:sqref>
        </x14:dataValidation>
        <x14:dataValidation type="list" allowBlank="1" showInputMessage="1" showErrorMessage="1" xr:uid="{00000000-0002-0000-0100-000006000000}">
          <x14:formula1>
            <xm:f>データベース!$I$2:$I$17</xm:f>
          </x14:formula1>
          <xm:sqref>K11:K18 K21:K25</xm:sqref>
        </x14:dataValidation>
        <x14:dataValidation type="list" imeMode="off" allowBlank="1" showInputMessage="1" showErrorMessage="1" xr:uid="{00000000-0002-0000-0100-000007000000}">
          <x14:formula1>
            <xm:f>データベース!$H$2:$H$4</xm:f>
          </x14:formula1>
          <xm:sqref>F11:F18 F21:F25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41977-97CD-4FC7-9225-89C30A728935}">
  <sheetPr>
    <tabColor rgb="FFFF0000"/>
    <pageSetUpPr fitToPage="1"/>
  </sheetPr>
  <dimension ref="A1:S33"/>
  <sheetViews>
    <sheetView showGridLines="0" view="pageBreakPreview" zoomScale="60" zoomScaleNormal="75" workbookViewId="0">
      <selection activeCell="H3" sqref="H3:P3"/>
    </sheetView>
  </sheetViews>
  <sheetFormatPr defaultColWidth="10.69140625" defaultRowHeight="14.5"/>
  <cols>
    <col min="1" max="2" width="4.3046875" style="3" customWidth="1"/>
    <col min="3" max="3" width="3.69140625" style="3" customWidth="1"/>
    <col min="4" max="5" width="22" style="3" customWidth="1"/>
    <col min="6" max="6" width="7.4609375" style="3" customWidth="1"/>
    <col min="7" max="9" width="7.3828125" style="3" customWidth="1"/>
    <col min="10" max="10" width="4.4609375" style="3" customWidth="1"/>
    <col min="11" max="16" width="3.69140625" style="3" customWidth="1"/>
    <col min="17" max="18" width="10.69140625" style="3"/>
    <col min="19" max="19" width="15.07421875" style="3" bestFit="1" customWidth="1"/>
    <col min="20" max="23" width="10.69140625" style="3"/>
    <col min="24" max="24" width="10.69140625" style="3" customWidth="1"/>
    <col min="25" max="16384" width="10.69140625" style="3"/>
  </cols>
  <sheetData>
    <row r="1" spans="1:19" ht="46" customHeight="1">
      <c r="A1" s="20" t="s">
        <v>320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</row>
    <row r="2" spans="1:19" ht="13" customHeight="1"/>
    <row r="3" spans="1:19" ht="30" customHeight="1">
      <c r="A3" s="23" t="s">
        <v>236</v>
      </c>
      <c r="B3" s="24"/>
      <c r="C3" s="30" t="str">
        <f>IF($H$3="","",VLOOKUP($H$3,データベース!$A$2:$F$51,2,0))</f>
        <v/>
      </c>
      <c r="D3" s="31"/>
      <c r="E3" s="31"/>
      <c r="F3" s="23" t="s">
        <v>228</v>
      </c>
      <c r="G3" s="26"/>
      <c r="H3" s="21"/>
      <c r="I3" s="21"/>
      <c r="J3" s="21"/>
      <c r="K3" s="21"/>
      <c r="L3" s="21"/>
      <c r="M3" s="21"/>
      <c r="N3" s="21"/>
      <c r="O3" s="21"/>
      <c r="P3" s="21"/>
    </row>
    <row r="4" spans="1:19" ht="30" customHeight="1">
      <c r="A4" s="23"/>
      <c r="B4" s="24"/>
      <c r="C4" s="32"/>
      <c r="D4" s="33"/>
      <c r="E4" s="33"/>
      <c r="F4" s="22" t="s">
        <v>227</v>
      </c>
      <c r="G4" s="4" t="s">
        <v>233</v>
      </c>
      <c r="H4" s="21"/>
      <c r="I4" s="21"/>
      <c r="J4" s="21"/>
      <c r="K4" s="21"/>
      <c r="L4" s="21"/>
      <c r="M4" s="21"/>
      <c r="N4" s="21"/>
      <c r="O4" s="21"/>
      <c r="P4" s="21"/>
    </row>
    <row r="5" spans="1:19" ht="30" customHeight="1">
      <c r="A5" s="25" t="s">
        <v>237</v>
      </c>
      <c r="B5" s="24"/>
      <c r="C5" s="6" t="s">
        <v>229</v>
      </c>
      <c r="D5" s="34" t="str">
        <f>IF($H$3="","",VLOOKUP($H$3,データベース!$A$2:$F$51,3,0))</f>
        <v/>
      </c>
      <c r="E5" s="34"/>
      <c r="F5" s="22"/>
      <c r="G5" s="4" t="s">
        <v>234</v>
      </c>
      <c r="H5" s="21"/>
      <c r="I5" s="21"/>
      <c r="J5" s="21"/>
      <c r="K5" s="21"/>
      <c r="L5" s="21"/>
      <c r="M5" s="21"/>
      <c r="N5" s="21"/>
      <c r="O5" s="21"/>
      <c r="P5" s="21"/>
    </row>
    <row r="6" spans="1:19" ht="30" customHeight="1">
      <c r="A6" s="23"/>
      <c r="B6" s="24"/>
      <c r="C6" s="35" t="str">
        <f>IF($H$3="","",VLOOKUP($H$3,データベース!$A$2:$F$51,4,0))</f>
        <v/>
      </c>
      <c r="D6" s="36"/>
      <c r="E6" s="36"/>
      <c r="F6" s="22"/>
      <c r="G6" s="5" t="s">
        <v>235</v>
      </c>
      <c r="H6" s="21"/>
      <c r="I6" s="21"/>
      <c r="J6" s="21"/>
      <c r="K6" s="21"/>
      <c r="L6" s="21"/>
      <c r="M6" s="21"/>
      <c r="N6" s="21"/>
      <c r="O6" s="21"/>
      <c r="P6" s="21"/>
    </row>
    <row r="7" spans="1:19" ht="30" customHeight="1">
      <c r="A7" s="23" t="s">
        <v>225</v>
      </c>
      <c r="B7" s="24"/>
      <c r="C7" s="37" t="str">
        <f>IF($H$3="","",VLOOKUP($H$3,データベース!$A$2:$F$51,5,0))</f>
        <v/>
      </c>
      <c r="D7" s="38"/>
      <c r="E7" s="38"/>
      <c r="F7" s="22"/>
      <c r="G7" s="27" t="s">
        <v>241</v>
      </c>
      <c r="H7" s="41"/>
      <c r="I7" s="42"/>
      <c r="J7" s="42"/>
      <c r="K7" s="42"/>
      <c r="L7" s="42"/>
      <c r="M7" s="42"/>
      <c r="N7" s="42"/>
      <c r="O7" s="42"/>
      <c r="P7" s="42"/>
    </row>
    <row r="8" spans="1:19" ht="30" customHeight="1">
      <c r="A8" s="23" t="s">
        <v>226</v>
      </c>
      <c r="B8" s="24"/>
      <c r="C8" s="37" t="str">
        <f>IF($H$3="","",VLOOKUP($H$3,データベース!$A$2:$F$51,6,0))</f>
        <v/>
      </c>
      <c r="D8" s="38"/>
      <c r="E8" s="38"/>
      <c r="F8" s="22"/>
      <c r="G8" s="28"/>
      <c r="H8" s="42"/>
      <c r="I8" s="42"/>
      <c r="J8" s="42"/>
      <c r="K8" s="42"/>
      <c r="L8" s="42"/>
      <c r="M8" s="42"/>
      <c r="N8" s="42"/>
      <c r="O8" s="42"/>
      <c r="P8" s="42"/>
    </row>
    <row r="10" spans="1:19" ht="44.25" customHeight="1">
      <c r="A10" s="43" t="s">
        <v>243</v>
      </c>
      <c r="B10" s="39" t="s">
        <v>315</v>
      </c>
      <c r="C10" s="40"/>
      <c r="D10" s="8" t="s">
        <v>6</v>
      </c>
      <c r="E10" s="9" t="s">
        <v>238</v>
      </c>
      <c r="F10" s="8" t="s">
        <v>1</v>
      </c>
      <c r="G10" s="51" t="s">
        <v>316</v>
      </c>
      <c r="H10" s="49"/>
      <c r="I10" s="50"/>
      <c r="J10" s="48" t="s">
        <v>5</v>
      </c>
      <c r="K10" s="49"/>
      <c r="L10" s="49"/>
      <c r="M10" s="49"/>
      <c r="N10" s="49"/>
      <c r="O10" s="49"/>
      <c r="P10" s="50"/>
    </row>
    <row r="11" spans="1:19" ht="44.25" customHeight="1">
      <c r="A11" s="43"/>
      <c r="B11" s="39">
        <v>1</v>
      </c>
      <c r="C11" s="40"/>
      <c r="D11" s="17"/>
      <c r="E11" s="18" t="str">
        <f t="shared" ref="E11:E12" si="0">PHONETIC(D11)</f>
        <v/>
      </c>
      <c r="F11" s="17"/>
      <c r="G11" s="55" t="s">
        <v>317</v>
      </c>
      <c r="H11" s="56" t="s">
        <v>318</v>
      </c>
      <c r="I11" s="57" t="s">
        <v>319</v>
      </c>
      <c r="J11" s="10" t="s">
        <v>244</v>
      </c>
      <c r="K11" s="19"/>
      <c r="L11" s="10" t="s">
        <v>3</v>
      </c>
      <c r="M11" s="19"/>
      <c r="N11" s="10" t="s">
        <v>2</v>
      </c>
      <c r="O11" s="19"/>
      <c r="P11" s="11" t="s">
        <v>4</v>
      </c>
    </row>
    <row r="12" spans="1:19" ht="44.25" customHeight="1">
      <c r="A12" s="43"/>
      <c r="B12" s="39">
        <v>2</v>
      </c>
      <c r="C12" s="40"/>
      <c r="D12" s="17"/>
      <c r="E12" s="18" t="str">
        <f t="shared" si="0"/>
        <v/>
      </c>
      <c r="F12" s="17"/>
      <c r="G12" s="55" t="s">
        <v>317</v>
      </c>
      <c r="H12" s="56" t="s">
        <v>318</v>
      </c>
      <c r="I12" s="57" t="s">
        <v>319</v>
      </c>
      <c r="J12" s="10" t="s">
        <v>244</v>
      </c>
      <c r="K12" s="19"/>
      <c r="L12" s="10" t="s">
        <v>3</v>
      </c>
      <c r="M12" s="19"/>
      <c r="N12" s="10" t="s">
        <v>2</v>
      </c>
      <c r="O12" s="19"/>
      <c r="P12" s="11" t="s">
        <v>4</v>
      </c>
    </row>
    <row r="13" spans="1:19" ht="44.25" customHeight="1">
      <c r="A13" s="43"/>
      <c r="B13" s="39">
        <v>3</v>
      </c>
      <c r="C13" s="40"/>
      <c r="D13" s="17"/>
      <c r="E13" s="18" t="str">
        <f t="shared" ref="E11:E18" si="1">PHONETIC(D13)</f>
        <v/>
      </c>
      <c r="F13" s="17"/>
      <c r="G13" s="55" t="s">
        <v>317</v>
      </c>
      <c r="H13" s="56" t="s">
        <v>318</v>
      </c>
      <c r="I13" s="57" t="s">
        <v>319</v>
      </c>
      <c r="J13" s="10" t="s">
        <v>244</v>
      </c>
      <c r="K13" s="19"/>
      <c r="L13" s="10" t="s">
        <v>3</v>
      </c>
      <c r="M13" s="19"/>
      <c r="N13" s="10" t="s">
        <v>2</v>
      </c>
      <c r="O13" s="19"/>
      <c r="P13" s="11" t="s">
        <v>4</v>
      </c>
      <c r="S13" s="12"/>
    </row>
    <row r="14" spans="1:19" ht="44.25" customHeight="1">
      <c r="A14" s="43"/>
      <c r="B14" s="39">
        <v>4</v>
      </c>
      <c r="C14" s="40"/>
      <c r="D14" s="17"/>
      <c r="E14" s="18" t="str">
        <f t="shared" si="1"/>
        <v/>
      </c>
      <c r="F14" s="17"/>
      <c r="G14" s="55" t="s">
        <v>317</v>
      </c>
      <c r="H14" s="56" t="s">
        <v>318</v>
      </c>
      <c r="I14" s="57" t="s">
        <v>319</v>
      </c>
      <c r="J14" s="10" t="s">
        <v>244</v>
      </c>
      <c r="K14" s="19"/>
      <c r="L14" s="10" t="s">
        <v>3</v>
      </c>
      <c r="M14" s="19"/>
      <c r="N14" s="10" t="s">
        <v>2</v>
      </c>
      <c r="O14" s="19"/>
      <c r="P14" s="11" t="s">
        <v>4</v>
      </c>
    </row>
    <row r="15" spans="1:19" ht="44.25" customHeight="1">
      <c r="A15" s="43"/>
      <c r="B15" s="39">
        <v>5</v>
      </c>
      <c r="C15" s="40"/>
      <c r="D15" s="17"/>
      <c r="E15" s="18" t="str">
        <f t="shared" si="1"/>
        <v/>
      </c>
      <c r="F15" s="17"/>
      <c r="G15" s="55" t="s">
        <v>317</v>
      </c>
      <c r="H15" s="56" t="s">
        <v>318</v>
      </c>
      <c r="I15" s="57" t="s">
        <v>319</v>
      </c>
      <c r="J15" s="10" t="s">
        <v>244</v>
      </c>
      <c r="K15" s="19"/>
      <c r="L15" s="10" t="s">
        <v>3</v>
      </c>
      <c r="M15" s="19"/>
      <c r="N15" s="10" t="s">
        <v>2</v>
      </c>
      <c r="O15" s="19"/>
      <c r="P15" s="11" t="s">
        <v>4</v>
      </c>
    </row>
    <row r="16" spans="1:19" ht="44.25" customHeight="1">
      <c r="A16" s="43"/>
      <c r="B16" s="39">
        <v>6</v>
      </c>
      <c r="C16" s="40"/>
      <c r="D16" s="17"/>
      <c r="E16" s="18" t="str">
        <f t="shared" si="1"/>
        <v/>
      </c>
      <c r="F16" s="17"/>
      <c r="G16" s="55" t="s">
        <v>317</v>
      </c>
      <c r="H16" s="56" t="s">
        <v>318</v>
      </c>
      <c r="I16" s="57" t="s">
        <v>319</v>
      </c>
      <c r="J16" s="10" t="s">
        <v>244</v>
      </c>
      <c r="K16" s="19"/>
      <c r="L16" s="10" t="s">
        <v>3</v>
      </c>
      <c r="M16" s="19"/>
      <c r="N16" s="10" t="s">
        <v>2</v>
      </c>
      <c r="O16" s="19"/>
      <c r="P16" s="11" t="s">
        <v>4</v>
      </c>
    </row>
    <row r="17" spans="1:16" ht="44.25" customHeight="1">
      <c r="A17" s="43"/>
      <c r="B17" s="39">
        <v>7</v>
      </c>
      <c r="C17" s="40"/>
      <c r="D17" s="17"/>
      <c r="E17" s="18" t="str">
        <f t="shared" si="1"/>
        <v/>
      </c>
      <c r="F17" s="17"/>
      <c r="G17" s="55" t="s">
        <v>317</v>
      </c>
      <c r="H17" s="56" t="s">
        <v>318</v>
      </c>
      <c r="I17" s="57" t="s">
        <v>319</v>
      </c>
      <c r="J17" s="10" t="s">
        <v>244</v>
      </c>
      <c r="K17" s="19"/>
      <c r="L17" s="10" t="s">
        <v>3</v>
      </c>
      <c r="M17" s="19"/>
      <c r="N17" s="10" t="s">
        <v>2</v>
      </c>
      <c r="O17" s="19"/>
      <c r="P17" s="11" t="s">
        <v>4</v>
      </c>
    </row>
    <row r="18" spans="1:16" ht="44.25" customHeight="1">
      <c r="A18" s="43"/>
      <c r="B18" s="39">
        <v>8</v>
      </c>
      <c r="C18" s="40"/>
      <c r="D18" s="17"/>
      <c r="E18" s="18" t="str">
        <f t="shared" si="1"/>
        <v/>
      </c>
      <c r="F18" s="17"/>
      <c r="G18" s="55" t="s">
        <v>317</v>
      </c>
      <c r="H18" s="56" t="s">
        <v>318</v>
      </c>
      <c r="I18" s="57" t="s">
        <v>319</v>
      </c>
      <c r="J18" s="10" t="s">
        <v>244</v>
      </c>
      <c r="K18" s="19"/>
      <c r="L18" s="10" t="s">
        <v>3</v>
      </c>
      <c r="M18" s="19"/>
      <c r="N18" s="10" t="s">
        <v>2</v>
      </c>
      <c r="O18" s="19"/>
      <c r="P18" s="11" t="s">
        <v>4</v>
      </c>
    </row>
    <row r="19" spans="1:16" ht="25" customHeight="1">
      <c r="L19" s="13"/>
    </row>
    <row r="20" spans="1:16" ht="44.25" customHeight="1">
      <c r="A20" s="52" t="s">
        <v>242</v>
      </c>
      <c r="B20" s="39" t="s">
        <v>315</v>
      </c>
      <c r="C20" s="40"/>
      <c r="D20" s="8" t="s">
        <v>6</v>
      </c>
      <c r="E20" s="9" t="s">
        <v>238</v>
      </c>
      <c r="F20" s="7" t="s">
        <v>1</v>
      </c>
      <c r="G20" s="51" t="s">
        <v>316</v>
      </c>
      <c r="H20" s="49"/>
      <c r="I20" s="50"/>
      <c r="J20" s="48" t="s">
        <v>5</v>
      </c>
      <c r="K20" s="49"/>
      <c r="L20" s="49"/>
      <c r="M20" s="49"/>
      <c r="N20" s="49"/>
      <c r="O20" s="49"/>
      <c r="P20" s="50"/>
    </row>
    <row r="21" spans="1:16" ht="44.25" customHeight="1">
      <c r="A21" s="53"/>
      <c r="B21" s="39">
        <v>1</v>
      </c>
      <c r="C21" s="40"/>
      <c r="D21" s="17"/>
      <c r="E21" s="18" t="str">
        <f t="shared" ref="E21:E25" si="2">PHONETIC(D21)</f>
        <v/>
      </c>
      <c r="F21" s="17"/>
      <c r="G21" s="55" t="s">
        <v>317</v>
      </c>
      <c r="H21" s="56" t="s">
        <v>318</v>
      </c>
      <c r="I21" s="57" t="s">
        <v>319</v>
      </c>
      <c r="J21" s="10" t="s">
        <v>244</v>
      </c>
      <c r="K21" s="19"/>
      <c r="L21" s="10" t="s">
        <v>3</v>
      </c>
      <c r="M21" s="19"/>
      <c r="N21" s="10" t="s">
        <v>2</v>
      </c>
      <c r="O21" s="19"/>
      <c r="P21" s="11" t="s">
        <v>4</v>
      </c>
    </row>
    <row r="22" spans="1:16" ht="44.25" customHeight="1">
      <c r="A22" s="53"/>
      <c r="B22" s="39">
        <v>2</v>
      </c>
      <c r="C22" s="40"/>
      <c r="D22" s="17"/>
      <c r="E22" s="18" t="str">
        <f t="shared" si="2"/>
        <v/>
      </c>
      <c r="F22" s="17"/>
      <c r="G22" s="55" t="s">
        <v>317</v>
      </c>
      <c r="H22" s="56" t="s">
        <v>318</v>
      </c>
      <c r="I22" s="57" t="s">
        <v>319</v>
      </c>
      <c r="J22" s="10" t="s">
        <v>244</v>
      </c>
      <c r="K22" s="19"/>
      <c r="L22" s="10" t="s">
        <v>3</v>
      </c>
      <c r="M22" s="19"/>
      <c r="N22" s="10" t="s">
        <v>2</v>
      </c>
      <c r="O22" s="19"/>
      <c r="P22" s="11" t="s">
        <v>4</v>
      </c>
    </row>
    <row r="23" spans="1:16" ht="44.25" customHeight="1">
      <c r="A23" s="53"/>
      <c r="B23" s="39">
        <v>3</v>
      </c>
      <c r="C23" s="40"/>
      <c r="D23" s="17"/>
      <c r="E23" s="18" t="str">
        <f t="shared" si="2"/>
        <v/>
      </c>
      <c r="F23" s="17"/>
      <c r="G23" s="55" t="s">
        <v>317</v>
      </c>
      <c r="H23" s="56" t="s">
        <v>318</v>
      </c>
      <c r="I23" s="57" t="s">
        <v>319</v>
      </c>
      <c r="J23" s="10" t="s">
        <v>244</v>
      </c>
      <c r="K23" s="19"/>
      <c r="L23" s="10" t="s">
        <v>3</v>
      </c>
      <c r="M23" s="19"/>
      <c r="N23" s="10" t="s">
        <v>2</v>
      </c>
      <c r="O23" s="19"/>
      <c r="P23" s="11" t="s">
        <v>4</v>
      </c>
    </row>
    <row r="24" spans="1:16" ht="44.25" customHeight="1">
      <c r="A24" s="53"/>
      <c r="B24" s="39">
        <v>4</v>
      </c>
      <c r="C24" s="40"/>
      <c r="D24" s="17"/>
      <c r="E24" s="18" t="str">
        <f t="shared" si="2"/>
        <v/>
      </c>
      <c r="F24" s="17"/>
      <c r="G24" s="55" t="s">
        <v>317</v>
      </c>
      <c r="H24" s="56" t="s">
        <v>318</v>
      </c>
      <c r="I24" s="57" t="s">
        <v>319</v>
      </c>
      <c r="J24" s="10" t="s">
        <v>244</v>
      </c>
      <c r="K24" s="19"/>
      <c r="L24" s="10" t="s">
        <v>3</v>
      </c>
      <c r="M24" s="19"/>
      <c r="N24" s="10" t="s">
        <v>2</v>
      </c>
      <c r="O24" s="19"/>
      <c r="P24" s="11" t="s">
        <v>4</v>
      </c>
    </row>
    <row r="25" spans="1:16" ht="44.25" customHeight="1">
      <c r="A25" s="54"/>
      <c r="B25" s="39">
        <v>5</v>
      </c>
      <c r="C25" s="40"/>
      <c r="D25" s="17"/>
      <c r="E25" s="18" t="str">
        <f t="shared" si="2"/>
        <v/>
      </c>
      <c r="F25" s="17"/>
      <c r="G25" s="55" t="s">
        <v>317</v>
      </c>
      <c r="H25" s="56" t="s">
        <v>318</v>
      </c>
      <c r="I25" s="57" t="s">
        <v>319</v>
      </c>
      <c r="J25" s="10" t="s">
        <v>244</v>
      </c>
      <c r="K25" s="19"/>
      <c r="L25" s="10" t="s">
        <v>3</v>
      </c>
      <c r="M25" s="19"/>
      <c r="N25" s="10" t="s">
        <v>2</v>
      </c>
      <c r="O25" s="19"/>
      <c r="P25" s="11" t="s">
        <v>4</v>
      </c>
    </row>
    <row r="27" spans="1:16" ht="29.25" customHeight="1">
      <c r="A27" s="29" t="s">
        <v>7</v>
      </c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</row>
    <row r="28" spans="1:16" ht="12" customHeight="1"/>
    <row r="29" spans="1:16" ht="29.25" customHeight="1">
      <c r="A29" s="14"/>
      <c r="B29" s="15"/>
      <c r="C29" s="47">
        <f ca="1">TODAY()</f>
        <v>45733</v>
      </c>
      <c r="D29" s="47"/>
    </row>
    <row r="30" spans="1:16" ht="12" customHeight="1"/>
    <row r="31" spans="1:16" ht="29.25" customHeight="1">
      <c r="E31" s="45" t="str">
        <f>C3</f>
        <v/>
      </c>
      <c r="F31" s="45"/>
      <c r="G31" s="16" t="s">
        <v>281</v>
      </c>
      <c r="H31" s="46"/>
      <c r="I31" s="46"/>
      <c r="J31" s="46"/>
      <c r="K31" s="46"/>
      <c r="L31" s="46"/>
      <c r="M31" s="46"/>
      <c r="N31" s="46"/>
      <c r="O31" s="44" t="s">
        <v>240</v>
      </c>
      <c r="P31" s="44"/>
    </row>
    <row r="32" spans="1:16" ht="12" customHeight="1"/>
    <row r="33" spans="1:16" ht="29.25" customHeight="1">
      <c r="A33" s="29" t="s">
        <v>239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</row>
  </sheetData>
  <sheetProtection selectLockedCells="1"/>
  <mergeCells count="45">
    <mergeCell ref="A33:P33"/>
    <mergeCell ref="B25:C25"/>
    <mergeCell ref="A27:P27"/>
    <mergeCell ref="C29:D29"/>
    <mergeCell ref="E31:F31"/>
    <mergeCell ref="H31:N31"/>
    <mergeCell ref="O31:P31"/>
    <mergeCell ref="B23:C23"/>
    <mergeCell ref="B24:C24"/>
    <mergeCell ref="B17:C17"/>
    <mergeCell ref="B18:C18"/>
    <mergeCell ref="A20:A25"/>
    <mergeCell ref="B20:C20"/>
    <mergeCell ref="A10:A18"/>
    <mergeCell ref="B10:C10"/>
    <mergeCell ref="B15:C15"/>
    <mergeCell ref="B16:C16"/>
    <mergeCell ref="B13:C13"/>
    <mergeCell ref="B14:C14"/>
    <mergeCell ref="J20:P20"/>
    <mergeCell ref="B21:C21"/>
    <mergeCell ref="B22:C22"/>
    <mergeCell ref="G20:I20"/>
    <mergeCell ref="A8:B8"/>
    <mergeCell ref="C8:E8"/>
    <mergeCell ref="J10:P10"/>
    <mergeCell ref="B11:C11"/>
    <mergeCell ref="B12:C12"/>
    <mergeCell ref="G10:I10"/>
    <mergeCell ref="A1:P1"/>
    <mergeCell ref="A3:B4"/>
    <mergeCell ref="C3:E4"/>
    <mergeCell ref="F3:G3"/>
    <mergeCell ref="H3:P3"/>
    <mergeCell ref="F4:F8"/>
    <mergeCell ref="H4:P4"/>
    <mergeCell ref="A5:B6"/>
    <mergeCell ref="D5:E5"/>
    <mergeCell ref="H5:P5"/>
    <mergeCell ref="C6:E6"/>
    <mergeCell ref="H6:P6"/>
    <mergeCell ref="A7:B7"/>
    <mergeCell ref="C7:E7"/>
    <mergeCell ref="G7:G8"/>
    <mergeCell ref="H7:P8"/>
  </mergeCells>
  <phoneticPr fontId="1"/>
  <dataValidations count="2">
    <dataValidation imeMode="off" allowBlank="1" showInputMessage="1" showErrorMessage="1" sqref="H6:P8" xr:uid="{CF19FD49-36D5-44F6-92E3-DCD821B419D9}"/>
    <dataValidation imeMode="fullKatakana" allowBlank="1" showInputMessage="1" showErrorMessage="1" sqref="E11:E18 E21:E25" xr:uid="{77562551-4C74-43C9-910C-34931B99C378}"/>
  </dataValidations>
  <pageMargins left="0.59055118110236227" right="0.59055118110236227" top="0.59055118110236227" bottom="0.59055118110236227" header="0.31496062992125984" footer="0.31496062992125984"/>
  <pageSetup paperSize="9" scale="67" fitToHeight="0" orientation="portrait" horizontalDpi="4294967293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imeMode="off" allowBlank="1" showInputMessage="1" showErrorMessage="1" xr:uid="{A371FDC5-A91F-4DC4-AF7E-8D923C0E4F01}">
          <x14:formula1>
            <xm:f>データベース!$H$2:$H$4</xm:f>
          </x14:formula1>
          <xm:sqref>F11:F18 F21:F25</xm:sqref>
        </x14:dataValidation>
        <x14:dataValidation type="list" allowBlank="1" showInputMessage="1" showErrorMessage="1" xr:uid="{137A285E-E2F7-48E4-89C6-2CC9CBB03C1F}">
          <x14:formula1>
            <xm:f>データベース!$I$2:$I$17</xm:f>
          </x14:formula1>
          <xm:sqref>K11:K18 K21:K25</xm:sqref>
        </x14:dataValidation>
        <x14:dataValidation type="list" allowBlank="1" showInputMessage="1" showErrorMessage="1" xr:uid="{F0BEC898-81AC-4DBA-91A4-48CF613F4582}">
          <x14:formula1>
            <xm:f>データベース!$L$2:$L$3</xm:f>
          </x14:formula1>
          <xm:sqref>H5:P5</xm:sqref>
        </x14:dataValidation>
        <x14:dataValidation type="list" allowBlank="1" showInputMessage="1" showErrorMessage="1" xr:uid="{5DC7A4A0-7D84-45D9-AC51-A87ADB8FC815}">
          <x14:formula1>
            <xm:f>データベース!$A$2:$A$51</xm:f>
          </x14:formula1>
          <xm:sqref>H3:P3</xm:sqref>
        </x14:dataValidation>
        <x14:dataValidation type="list" allowBlank="1" showInputMessage="1" showErrorMessage="1" xr:uid="{80BF1F4E-D679-4A0A-A181-BB3C2FAD8292}">
          <x14:formula1>
            <xm:f>データベース!$K$2:$K$32</xm:f>
          </x14:formula1>
          <xm:sqref>O11:O18 O21:O25</xm:sqref>
        </x14:dataValidation>
        <x14:dataValidation type="list" allowBlank="1" showInputMessage="1" showErrorMessage="1" xr:uid="{E1140A60-D168-496B-858C-9EC08B421950}">
          <x14:formula1>
            <xm:f>データベース!$J$2:$J$13</xm:f>
          </x14:formula1>
          <xm:sqref>M11:M18 M21:M25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/>
  </sheetPr>
  <dimension ref="A1:S51"/>
  <sheetViews>
    <sheetView topLeftCell="D1" workbookViewId="0">
      <selection activeCell="S4" sqref="S4"/>
    </sheetView>
  </sheetViews>
  <sheetFormatPr defaultColWidth="10.69140625" defaultRowHeight="14"/>
  <cols>
    <col min="1" max="1" width="9.3046875" style="1" customWidth="1"/>
    <col min="2" max="2" width="36.69140625" style="1" customWidth="1"/>
    <col min="3" max="3" width="12.69140625" style="1" customWidth="1"/>
    <col min="4" max="4" width="35.53515625" style="1" customWidth="1"/>
    <col min="5" max="6" width="12.69140625" style="1" customWidth="1"/>
    <col min="7" max="18" width="10.69140625" style="1"/>
    <col min="19" max="19" width="14.4609375" style="1" customWidth="1"/>
    <col min="20" max="16384" width="10.69140625" style="1"/>
  </cols>
  <sheetData>
    <row r="1" spans="1:19">
      <c r="A1" s="1" t="s">
        <v>11</v>
      </c>
      <c r="B1" s="1" t="s">
        <v>0</v>
      </c>
      <c r="C1" s="1" t="s">
        <v>8</v>
      </c>
      <c r="D1" s="1" t="s">
        <v>9</v>
      </c>
      <c r="E1" s="1" t="s">
        <v>10</v>
      </c>
      <c r="F1" s="1" t="s">
        <v>30</v>
      </c>
      <c r="H1" s="1" t="s">
        <v>1</v>
      </c>
      <c r="I1" s="1" t="s">
        <v>3</v>
      </c>
      <c r="J1" s="1" t="s">
        <v>2</v>
      </c>
      <c r="K1" s="1" t="s">
        <v>4</v>
      </c>
      <c r="L1" s="1" t="s">
        <v>230</v>
      </c>
      <c r="N1" s="1" t="s">
        <v>282</v>
      </c>
      <c r="O1" s="1" t="s">
        <v>283</v>
      </c>
      <c r="P1" s="1" t="s">
        <v>284</v>
      </c>
      <c r="Q1" s="1" t="s">
        <v>285</v>
      </c>
      <c r="R1" s="1" t="s">
        <v>286</v>
      </c>
      <c r="S1" s="1" t="s">
        <v>287</v>
      </c>
    </row>
    <row r="2" spans="1:19">
      <c r="A2" s="1">
        <v>1</v>
      </c>
      <c r="B2" s="2" t="s">
        <v>245</v>
      </c>
      <c r="C2" s="1" t="s">
        <v>163</v>
      </c>
      <c r="D2" s="2" t="s">
        <v>164</v>
      </c>
      <c r="E2" s="1" t="s">
        <v>165</v>
      </c>
      <c r="F2" s="1" t="s">
        <v>166</v>
      </c>
      <c r="H2" s="1">
        <v>1</v>
      </c>
      <c r="I2" s="1">
        <v>15</v>
      </c>
      <c r="J2" s="1">
        <v>1</v>
      </c>
      <c r="K2" s="1">
        <v>1</v>
      </c>
      <c r="L2" s="1" t="s">
        <v>231</v>
      </c>
      <c r="N2" s="1" t="s">
        <v>288</v>
      </c>
      <c r="O2" s="1" t="s">
        <v>293</v>
      </c>
      <c r="P2" s="1" t="s">
        <v>295</v>
      </c>
      <c r="Q2" s="1" t="s">
        <v>295</v>
      </c>
      <c r="R2" s="1" t="s">
        <v>307</v>
      </c>
      <c r="S2" s="1" t="s">
        <v>314</v>
      </c>
    </row>
    <row r="3" spans="1:19">
      <c r="A3" s="1">
        <v>2</v>
      </c>
      <c r="B3" s="2" t="s">
        <v>246</v>
      </c>
      <c r="C3" s="1" t="s">
        <v>159</v>
      </c>
      <c r="D3" s="2" t="s">
        <v>160</v>
      </c>
      <c r="E3" s="1" t="s">
        <v>161</v>
      </c>
      <c r="F3" s="1" t="s">
        <v>162</v>
      </c>
      <c r="H3" s="1">
        <v>2</v>
      </c>
      <c r="I3" s="1">
        <v>16</v>
      </c>
      <c r="J3" s="1">
        <v>2</v>
      </c>
      <c r="K3" s="1">
        <v>2</v>
      </c>
      <c r="L3" s="1" t="s">
        <v>232</v>
      </c>
      <c r="N3" s="1" t="s">
        <v>289</v>
      </c>
      <c r="O3" s="1" t="s">
        <v>294</v>
      </c>
      <c r="P3" s="1" t="s">
        <v>296</v>
      </c>
      <c r="Q3" s="1" t="s">
        <v>299</v>
      </c>
      <c r="R3" s="1" t="s">
        <v>308</v>
      </c>
      <c r="S3" s="1" t="s">
        <v>295</v>
      </c>
    </row>
    <row r="4" spans="1:19">
      <c r="A4" s="1">
        <v>3</v>
      </c>
      <c r="B4" s="2" t="s">
        <v>12</v>
      </c>
      <c r="C4" s="1" t="s">
        <v>197</v>
      </c>
      <c r="D4" s="2" t="s">
        <v>198</v>
      </c>
      <c r="E4" s="1" t="s">
        <v>199</v>
      </c>
      <c r="F4" s="1" t="s">
        <v>200</v>
      </c>
      <c r="H4" s="1">
        <v>3</v>
      </c>
      <c r="I4" s="1">
        <v>17</v>
      </c>
      <c r="J4" s="1">
        <v>3</v>
      </c>
      <c r="K4" s="1">
        <v>3</v>
      </c>
      <c r="N4" s="1" t="s">
        <v>290</v>
      </c>
      <c r="P4" s="1" t="s">
        <v>297</v>
      </c>
      <c r="Q4" s="1" t="s">
        <v>300</v>
      </c>
      <c r="R4" s="1" t="s">
        <v>309</v>
      </c>
    </row>
    <row r="5" spans="1:19">
      <c r="A5" s="1">
        <v>4</v>
      </c>
      <c r="B5" s="2" t="s">
        <v>247</v>
      </c>
      <c r="C5" s="1" t="s">
        <v>135</v>
      </c>
      <c r="D5" s="2" t="s">
        <v>136</v>
      </c>
      <c r="E5" s="1" t="s">
        <v>137</v>
      </c>
      <c r="F5" s="1" t="s">
        <v>138</v>
      </c>
      <c r="I5" s="1">
        <v>18</v>
      </c>
      <c r="J5" s="1">
        <v>4</v>
      </c>
      <c r="K5" s="1">
        <v>4</v>
      </c>
      <c r="N5" s="1" t="s">
        <v>291</v>
      </c>
      <c r="P5" s="1" t="s">
        <v>298</v>
      </c>
      <c r="Q5" s="1" t="s">
        <v>301</v>
      </c>
      <c r="R5" s="1" t="s">
        <v>310</v>
      </c>
    </row>
    <row r="6" spans="1:19">
      <c r="A6" s="1">
        <v>5</v>
      </c>
      <c r="B6" s="2" t="s">
        <v>248</v>
      </c>
      <c r="C6" s="1" t="s">
        <v>139</v>
      </c>
      <c r="D6" s="2" t="s">
        <v>140</v>
      </c>
      <c r="E6" s="1" t="s">
        <v>141</v>
      </c>
      <c r="F6" s="1" t="s">
        <v>142</v>
      </c>
      <c r="I6" s="1">
        <v>19</v>
      </c>
      <c r="J6" s="1">
        <v>5</v>
      </c>
      <c r="K6" s="1">
        <v>5</v>
      </c>
      <c r="N6" s="1" t="s">
        <v>292</v>
      </c>
      <c r="Q6" s="1" t="s">
        <v>302</v>
      </c>
      <c r="R6" s="1" t="s">
        <v>311</v>
      </c>
    </row>
    <row r="7" spans="1:19">
      <c r="A7" s="1">
        <v>6</v>
      </c>
      <c r="B7" s="2" t="s">
        <v>249</v>
      </c>
      <c r="C7" s="1" t="s">
        <v>127</v>
      </c>
      <c r="D7" s="2" t="s">
        <v>128</v>
      </c>
      <c r="E7" s="1" t="s">
        <v>129</v>
      </c>
      <c r="F7" s="1" t="s">
        <v>130</v>
      </c>
      <c r="I7" s="1">
        <v>20</v>
      </c>
      <c r="J7" s="1">
        <v>6</v>
      </c>
      <c r="K7" s="1">
        <v>6</v>
      </c>
      <c r="Q7" s="1" t="s">
        <v>303</v>
      </c>
      <c r="R7" s="1" t="s">
        <v>312</v>
      </c>
    </row>
    <row r="8" spans="1:19">
      <c r="A8" s="1">
        <v>7</v>
      </c>
      <c r="B8" s="2" t="s">
        <v>250</v>
      </c>
      <c r="C8" s="1" t="s">
        <v>131</v>
      </c>
      <c r="D8" s="2" t="s">
        <v>132</v>
      </c>
      <c r="E8" s="1" t="s">
        <v>133</v>
      </c>
      <c r="F8" s="1" t="s">
        <v>134</v>
      </c>
      <c r="I8" s="1">
        <v>21</v>
      </c>
      <c r="J8" s="1">
        <v>7</v>
      </c>
      <c r="K8" s="1">
        <v>7</v>
      </c>
      <c r="Q8" s="1" t="s">
        <v>304</v>
      </c>
      <c r="R8" s="1" t="s">
        <v>313</v>
      </c>
    </row>
    <row r="9" spans="1:19">
      <c r="A9" s="1">
        <v>8</v>
      </c>
      <c r="B9" s="2" t="s">
        <v>280</v>
      </c>
      <c r="C9" s="1" t="s">
        <v>131</v>
      </c>
      <c r="D9" s="2" t="s">
        <v>183</v>
      </c>
      <c r="E9" s="1" t="s">
        <v>184</v>
      </c>
      <c r="F9" s="1" t="s">
        <v>185</v>
      </c>
      <c r="I9" s="1">
        <v>22</v>
      </c>
      <c r="J9" s="1">
        <v>8</v>
      </c>
      <c r="K9" s="1">
        <v>8</v>
      </c>
      <c r="Q9" s="1" t="s">
        <v>305</v>
      </c>
    </row>
    <row r="10" spans="1:19">
      <c r="A10" s="1">
        <v>9</v>
      </c>
      <c r="B10" s="2" t="s">
        <v>251</v>
      </c>
      <c r="C10" s="1" t="s">
        <v>155</v>
      </c>
      <c r="D10" s="2" t="s">
        <v>156</v>
      </c>
      <c r="E10" s="1" t="s">
        <v>157</v>
      </c>
      <c r="F10" s="1" t="s">
        <v>158</v>
      </c>
      <c r="I10" s="1">
        <v>23</v>
      </c>
      <c r="J10" s="1">
        <v>9</v>
      </c>
      <c r="K10" s="1">
        <v>9</v>
      </c>
      <c r="Q10" s="1" t="s">
        <v>306</v>
      </c>
    </row>
    <row r="11" spans="1:19">
      <c r="A11" s="1">
        <v>10</v>
      </c>
      <c r="B11" s="2" t="s">
        <v>252</v>
      </c>
      <c r="C11" s="1" t="s">
        <v>143</v>
      </c>
      <c r="D11" s="2" t="s">
        <v>144</v>
      </c>
      <c r="E11" s="1" t="s">
        <v>145</v>
      </c>
      <c r="F11" s="1" t="s">
        <v>146</v>
      </c>
      <c r="I11" s="1">
        <v>24</v>
      </c>
      <c r="J11" s="1">
        <v>10</v>
      </c>
      <c r="K11" s="1">
        <v>10</v>
      </c>
    </row>
    <row r="12" spans="1:19">
      <c r="A12" s="1">
        <v>11</v>
      </c>
      <c r="B12" s="2" t="s">
        <v>253</v>
      </c>
      <c r="C12" s="1" t="s">
        <v>151</v>
      </c>
      <c r="D12" s="2" t="s">
        <v>152</v>
      </c>
      <c r="E12" s="1" t="s">
        <v>153</v>
      </c>
      <c r="F12" s="1" t="s">
        <v>154</v>
      </c>
      <c r="I12" s="1">
        <v>25</v>
      </c>
      <c r="J12" s="1">
        <v>11</v>
      </c>
      <c r="K12" s="1">
        <v>11</v>
      </c>
    </row>
    <row r="13" spans="1:19">
      <c r="A13" s="1">
        <v>12</v>
      </c>
      <c r="B13" s="2" t="s">
        <v>254</v>
      </c>
      <c r="C13" s="1" t="s">
        <v>147</v>
      </c>
      <c r="D13" s="2" t="s">
        <v>148</v>
      </c>
      <c r="E13" s="1" t="s">
        <v>149</v>
      </c>
      <c r="F13" s="1" t="s">
        <v>150</v>
      </c>
      <c r="I13" s="1">
        <v>26</v>
      </c>
      <c r="J13" s="1">
        <v>12</v>
      </c>
      <c r="K13" s="1">
        <v>12</v>
      </c>
    </row>
    <row r="14" spans="1:19">
      <c r="A14" s="1">
        <v>13</v>
      </c>
      <c r="B14" s="2" t="s">
        <v>255</v>
      </c>
      <c r="C14" s="1" t="s">
        <v>123</v>
      </c>
      <c r="D14" s="2" t="s">
        <v>124</v>
      </c>
      <c r="E14" s="1" t="s">
        <v>125</v>
      </c>
      <c r="F14" s="1" t="s">
        <v>126</v>
      </c>
      <c r="I14" s="1">
        <v>27</v>
      </c>
      <c r="K14" s="1">
        <v>13</v>
      </c>
    </row>
    <row r="15" spans="1:19">
      <c r="A15" s="1">
        <v>14</v>
      </c>
      <c r="B15" s="2" t="s">
        <v>256</v>
      </c>
      <c r="C15" s="1" t="s">
        <v>119</v>
      </c>
      <c r="D15" s="2" t="s">
        <v>120</v>
      </c>
      <c r="E15" s="1" t="s">
        <v>121</v>
      </c>
      <c r="F15" s="1" t="s">
        <v>122</v>
      </c>
      <c r="I15" s="1">
        <v>28</v>
      </c>
      <c r="K15" s="1">
        <v>14</v>
      </c>
    </row>
    <row r="16" spans="1:19">
      <c r="A16" s="1">
        <v>15</v>
      </c>
      <c r="B16" s="2" t="s">
        <v>257</v>
      </c>
      <c r="C16" s="1" t="s">
        <v>115</v>
      </c>
      <c r="D16" s="2" t="s">
        <v>116</v>
      </c>
      <c r="E16" s="1" t="s">
        <v>117</v>
      </c>
      <c r="F16" s="1" t="s">
        <v>118</v>
      </c>
      <c r="I16" s="1">
        <v>29</v>
      </c>
      <c r="K16" s="1">
        <v>15</v>
      </c>
    </row>
    <row r="17" spans="1:11">
      <c r="A17" s="1">
        <v>16</v>
      </c>
      <c r="B17" s="2" t="s">
        <v>258</v>
      </c>
      <c r="C17" s="1" t="s">
        <v>59</v>
      </c>
      <c r="D17" s="2" t="s">
        <v>60</v>
      </c>
      <c r="E17" s="1" t="s">
        <v>61</v>
      </c>
      <c r="F17" s="1" t="s">
        <v>62</v>
      </c>
      <c r="I17" s="1">
        <v>30</v>
      </c>
      <c r="K17" s="1">
        <v>16</v>
      </c>
    </row>
    <row r="18" spans="1:11">
      <c r="A18" s="1">
        <v>17</v>
      </c>
      <c r="B18" s="2" t="s">
        <v>259</v>
      </c>
      <c r="C18" s="1" t="s">
        <v>63</v>
      </c>
      <c r="D18" s="2" t="s">
        <v>64</v>
      </c>
      <c r="E18" s="1" t="s">
        <v>65</v>
      </c>
      <c r="F18" s="1" t="s">
        <v>66</v>
      </c>
      <c r="K18" s="1">
        <v>17</v>
      </c>
    </row>
    <row r="19" spans="1:11">
      <c r="A19" s="1">
        <v>18</v>
      </c>
      <c r="B19" s="2" t="s">
        <v>13</v>
      </c>
      <c r="C19" s="1" t="s">
        <v>179</v>
      </c>
      <c r="D19" s="2" t="s">
        <v>180</v>
      </c>
      <c r="E19" s="1" t="s">
        <v>181</v>
      </c>
      <c r="F19" s="1" t="s">
        <v>182</v>
      </c>
      <c r="K19" s="1">
        <v>18</v>
      </c>
    </row>
    <row r="20" spans="1:11">
      <c r="A20" s="1">
        <v>19</v>
      </c>
      <c r="B20" s="2" t="s">
        <v>14</v>
      </c>
      <c r="C20" s="1" t="s">
        <v>193</v>
      </c>
      <c r="D20" s="2" t="s">
        <v>194</v>
      </c>
      <c r="E20" s="1" t="s">
        <v>195</v>
      </c>
      <c r="F20" s="1" t="s">
        <v>196</v>
      </c>
      <c r="K20" s="1">
        <v>19</v>
      </c>
    </row>
    <row r="21" spans="1:11">
      <c r="A21" s="1">
        <v>20</v>
      </c>
      <c r="B21" s="2" t="s">
        <v>260</v>
      </c>
      <c r="C21" s="1" t="s">
        <v>55</v>
      </c>
      <c r="D21" s="2" t="s">
        <v>56</v>
      </c>
      <c r="E21" s="1" t="s">
        <v>57</v>
      </c>
      <c r="F21" s="1" t="s">
        <v>58</v>
      </c>
      <c r="K21" s="1">
        <v>20</v>
      </c>
    </row>
    <row r="22" spans="1:11">
      <c r="A22" s="1">
        <v>21</v>
      </c>
      <c r="B22" s="2" t="s">
        <v>261</v>
      </c>
      <c r="C22" s="1" t="s">
        <v>26</v>
      </c>
      <c r="D22" s="2" t="s">
        <v>27</v>
      </c>
      <c r="E22" s="1" t="s">
        <v>28</v>
      </c>
      <c r="F22" s="1" t="s">
        <v>29</v>
      </c>
      <c r="K22" s="1">
        <v>21</v>
      </c>
    </row>
    <row r="23" spans="1:11">
      <c r="A23" s="1">
        <v>22</v>
      </c>
      <c r="B23" s="2" t="s">
        <v>15</v>
      </c>
      <c r="C23" s="1" t="s">
        <v>171</v>
      </c>
      <c r="D23" s="2" t="s">
        <v>172</v>
      </c>
      <c r="E23" s="1" t="s">
        <v>173</v>
      </c>
      <c r="F23" s="1" t="s">
        <v>174</v>
      </c>
      <c r="K23" s="1">
        <v>22</v>
      </c>
    </row>
    <row r="24" spans="1:11">
      <c r="A24" s="1">
        <v>23</v>
      </c>
      <c r="B24" s="2" t="s">
        <v>16</v>
      </c>
      <c r="C24" s="1" t="s">
        <v>175</v>
      </c>
      <c r="D24" s="2" t="s">
        <v>176</v>
      </c>
      <c r="E24" s="1" t="s">
        <v>177</v>
      </c>
      <c r="F24" s="1" t="s">
        <v>178</v>
      </c>
      <c r="K24" s="1">
        <v>23</v>
      </c>
    </row>
    <row r="25" spans="1:11">
      <c r="A25" s="1">
        <v>24</v>
      </c>
      <c r="B25" s="2" t="s">
        <v>262</v>
      </c>
      <c r="C25" s="1" t="s">
        <v>35</v>
      </c>
      <c r="D25" s="2" t="s">
        <v>36</v>
      </c>
      <c r="E25" s="1" t="s">
        <v>37</v>
      </c>
      <c r="F25" s="1" t="s">
        <v>38</v>
      </c>
      <c r="K25" s="1">
        <v>24</v>
      </c>
    </row>
    <row r="26" spans="1:11">
      <c r="A26" s="1">
        <v>25</v>
      </c>
      <c r="B26" s="2" t="s">
        <v>263</v>
      </c>
      <c r="C26" s="1" t="s">
        <v>47</v>
      </c>
      <c r="D26" s="2" t="s">
        <v>48</v>
      </c>
      <c r="E26" s="1" t="s">
        <v>49</v>
      </c>
      <c r="F26" s="1" t="s">
        <v>50</v>
      </c>
      <c r="K26" s="1">
        <v>25</v>
      </c>
    </row>
    <row r="27" spans="1:11">
      <c r="A27" s="1">
        <v>26</v>
      </c>
      <c r="B27" s="2" t="s">
        <v>264</v>
      </c>
      <c r="C27" s="1" t="s">
        <v>31</v>
      </c>
      <c r="D27" s="2" t="s">
        <v>32</v>
      </c>
      <c r="E27" s="1" t="s">
        <v>33</v>
      </c>
      <c r="F27" s="1" t="s">
        <v>34</v>
      </c>
      <c r="K27" s="1">
        <v>26</v>
      </c>
    </row>
    <row r="28" spans="1:11">
      <c r="A28" s="1">
        <v>27</v>
      </c>
      <c r="B28" s="2" t="s">
        <v>265</v>
      </c>
      <c r="C28" s="1" t="s">
        <v>39</v>
      </c>
      <c r="D28" s="2" t="s">
        <v>40</v>
      </c>
      <c r="E28" s="1" t="s">
        <v>41</v>
      </c>
      <c r="F28" s="1" t="s">
        <v>42</v>
      </c>
      <c r="K28" s="1">
        <v>27</v>
      </c>
    </row>
    <row r="29" spans="1:11">
      <c r="A29" s="1">
        <v>28</v>
      </c>
      <c r="B29" s="2" t="s">
        <v>266</v>
      </c>
      <c r="C29" s="1" t="s">
        <v>51</v>
      </c>
      <c r="D29" s="2" t="s">
        <v>52</v>
      </c>
      <c r="E29" s="1" t="s">
        <v>53</v>
      </c>
      <c r="F29" s="1" t="s">
        <v>54</v>
      </c>
      <c r="K29" s="1">
        <v>28</v>
      </c>
    </row>
    <row r="30" spans="1:11">
      <c r="A30" s="1">
        <v>29</v>
      </c>
      <c r="B30" s="2" t="s">
        <v>267</v>
      </c>
      <c r="C30" s="1" t="s">
        <v>43</v>
      </c>
      <c r="D30" s="2" t="s">
        <v>44</v>
      </c>
      <c r="E30" s="1" t="s">
        <v>45</v>
      </c>
      <c r="F30" s="1" t="s">
        <v>46</v>
      </c>
      <c r="K30" s="1">
        <v>29</v>
      </c>
    </row>
    <row r="31" spans="1:11">
      <c r="A31" s="1">
        <v>30</v>
      </c>
      <c r="B31" s="2" t="s">
        <v>17</v>
      </c>
      <c r="C31" s="1" t="s">
        <v>186</v>
      </c>
      <c r="D31" s="2" t="s">
        <v>187</v>
      </c>
      <c r="E31" s="1" t="s">
        <v>188</v>
      </c>
      <c r="F31" s="1" t="s">
        <v>189</v>
      </c>
      <c r="K31" s="1">
        <v>30</v>
      </c>
    </row>
    <row r="32" spans="1:11">
      <c r="A32" s="1">
        <v>31</v>
      </c>
      <c r="B32" s="2" t="s">
        <v>18</v>
      </c>
      <c r="C32" s="1" t="s">
        <v>39</v>
      </c>
      <c r="D32" s="2" t="s">
        <v>190</v>
      </c>
      <c r="E32" s="1" t="s">
        <v>191</v>
      </c>
      <c r="F32" s="1" t="s">
        <v>192</v>
      </c>
      <c r="K32" s="1">
        <v>31</v>
      </c>
    </row>
    <row r="33" spans="1:6">
      <c r="A33" s="1">
        <v>32</v>
      </c>
      <c r="B33" s="2" t="s">
        <v>19</v>
      </c>
      <c r="C33" s="1" t="s">
        <v>221</v>
      </c>
      <c r="D33" s="2" t="s">
        <v>222</v>
      </c>
      <c r="E33" s="1" t="s">
        <v>223</v>
      </c>
      <c r="F33" s="1" t="s">
        <v>224</v>
      </c>
    </row>
    <row r="34" spans="1:6">
      <c r="A34" s="1">
        <v>33</v>
      </c>
      <c r="B34" s="2" t="s">
        <v>268</v>
      </c>
      <c r="C34" s="1" t="s">
        <v>67</v>
      </c>
      <c r="D34" s="2" t="s">
        <v>68</v>
      </c>
      <c r="E34" s="1" t="s">
        <v>69</v>
      </c>
      <c r="F34" s="1" t="s">
        <v>70</v>
      </c>
    </row>
    <row r="35" spans="1:6">
      <c r="A35" s="1">
        <v>34</v>
      </c>
      <c r="B35" s="2" t="s">
        <v>269</v>
      </c>
      <c r="C35" s="1" t="s">
        <v>71</v>
      </c>
      <c r="D35" s="2" t="s">
        <v>72</v>
      </c>
      <c r="E35" s="1" t="s">
        <v>73</v>
      </c>
      <c r="F35" s="1" t="s">
        <v>74</v>
      </c>
    </row>
    <row r="36" spans="1:6">
      <c r="A36" s="1">
        <v>35</v>
      </c>
      <c r="B36" s="2" t="s">
        <v>21</v>
      </c>
      <c r="C36" s="1" t="s">
        <v>217</v>
      </c>
      <c r="D36" s="2" t="s">
        <v>218</v>
      </c>
      <c r="E36" s="1" t="s">
        <v>219</v>
      </c>
      <c r="F36" s="1" t="s">
        <v>220</v>
      </c>
    </row>
    <row r="37" spans="1:6">
      <c r="A37" s="1">
        <v>36</v>
      </c>
      <c r="B37" s="2" t="s">
        <v>270</v>
      </c>
      <c r="C37" s="1" t="s">
        <v>75</v>
      </c>
      <c r="D37" s="2" t="s">
        <v>76</v>
      </c>
      <c r="E37" s="1" t="s">
        <v>77</v>
      </c>
      <c r="F37" s="1" t="s">
        <v>78</v>
      </c>
    </row>
    <row r="38" spans="1:6">
      <c r="A38" s="1">
        <v>37</v>
      </c>
      <c r="B38" s="2" t="s">
        <v>271</v>
      </c>
      <c r="C38" s="1" t="s">
        <v>99</v>
      </c>
      <c r="D38" s="2" t="s">
        <v>100</v>
      </c>
      <c r="E38" s="1" t="s">
        <v>101</v>
      </c>
      <c r="F38" s="1" t="s">
        <v>102</v>
      </c>
    </row>
    <row r="39" spans="1:6">
      <c r="A39" s="1">
        <v>38</v>
      </c>
      <c r="B39" s="2" t="s">
        <v>272</v>
      </c>
      <c r="C39" s="1" t="s">
        <v>83</v>
      </c>
      <c r="D39" s="2" t="s">
        <v>84</v>
      </c>
      <c r="E39" s="1" t="s">
        <v>85</v>
      </c>
      <c r="F39" s="1" t="s">
        <v>86</v>
      </c>
    </row>
    <row r="40" spans="1:6">
      <c r="A40" s="1">
        <v>39</v>
      </c>
      <c r="B40" s="2" t="s">
        <v>273</v>
      </c>
      <c r="C40" s="1" t="s">
        <v>87</v>
      </c>
      <c r="D40" s="2" t="s">
        <v>88</v>
      </c>
      <c r="E40" s="1" t="s">
        <v>89</v>
      </c>
      <c r="F40" s="1" t="s">
        <v>90</v>
      </c>
    </row>
    <row r="41" spans="1:6">
      <c r="A41" s="1">
        <v>40</v>
      </c>
      <c r="B41" s="2" t="s">
        <v>274</v>
      </c>
      <c r="C41" s="1" t="s">
        <v>79</v>
      </c>
      <c r="D41" s="2" t="s">
        <v>80</v>
      </c>
      <c r="E41" s="1" t="s">
        <v>81</v>
      </c>
      <c r="F41" s="1" t="s">
        <v>82</v>
      </c>
    </row>
    <row r="42" spans="1:6">
      <c r="A42" s="1">
        <v>41</v>
      </c>
      <c r="B42" s="2" t="s">
        <v>275</v>
      </c>
      <c r="C42" s="1" t="s">
        <v>95</v>
      </c>
      <c r="D42" s="2" t="s">
        <v>96</v>
      </c>
      <c r="E42" s="1" t="s">
        <v>97</v>
      </c>
      <c r="F42" s="1" t="s">
        <v>98</v>
      </c>
    </row>
    <row r="43" spans="1:6">
      <c r="A43" s="1">
        <v>42</v>
      </c>
      <c r="B43" s="2" t="s">
        <v>276</v>
      </c>
      <c r="C43" s="1" t="s">
        <v>91</v>
      </c>
      <c r="D43" s="2" t="s">
        <v>92</v>
      </c>
      <c r="E43" s="1" t="s">
        <v>93</v>
      </c>
      <c r="F43" s="1" t="s">
        <v>94</v>
      </c>
    </row>
    <row r="44" spans="1:6">
      <c r="A44" s="1">
        <v>43</v>
      </c>
      <c r="B44" s="2" t="s">
        <v>20</v>
      </c>
      <c r="C44" s="1" t="s">
        <v>201</v>
      </c>
      <c r="D44" s="2" t="s">
        <v>202</v>
      </c>
      <c r="E44" s="1" t="s">
        <v>203</v>
      </c>
      <c r="F44" s="1" t="s">
        <v>204</v>
      </c>
    </row>
    <row r="45" spans="1:6">
      <c r="A45" s="1">
        <v>44</v>
      </c>
      <c r="B45" s="2" t="s">
        <v>22</v>
      </c>
      <c r="C45" s="1" t="s">
        <v>205</v>
      </c>
      <c r="D45" s="2" t="s">
        <v>206</v>
      </c>
      <c r="E45" s="1" t="s">
        <v>207</v>
      </c>
      <c r="F45" s="1" t="s">
        <v>208</v>
      </c>
    </row>
    <row r="46" spans="1:6">
      <c r="A46" s="1">
        <v>45</v>
      </c>
      <c r="B46" s="2" t="s">
        <v>23</v>
      </c>
      <c r="C46" s="1" t="s">
        <v>209</v>
      </c>
      <c r="D46" s="2" t="s">
        <v>210</v>
      </c>
      <c r="E46" s="1" t="s">
        <v>211</v>
      </c>
      <c r="F46" s="1" t="s">
        <v>212</v>
      </c>
    </row>
    <row r="47" spans="1:6">
      <c r="A47" s="1">
        <v>46</v>
      </c>
      <c r="B47" s="2" t="s">
        <v>277</v>
      </c>
      <c r="C47" s="1" t="s">
        <v>103</v>
      </c>
      <c r="D47" s="2" t="s">
        <v>104</v>
      </c>
      <c r="E47" s="1" t="s">
        <v>105</v>
      </c>
      <c r="F47" s="1" t="s">
        <v>106</v>
      </c>
    </row>
    <row r="48" spans="1:6">
      <c r="A48" s="1">
        <v>47</v>
      </c>
      <c r="B48" s="2" t="s">
        <v>278</v>
      </c>
      <c r="C48" s="1" t="s">
        <v>107</v>
      </c>
      <c r="D48" s="2" t="s">
        <v>108</v>
      </c>
      <c r="E48" s="1" t="s">
        <v>109</v>
      </c>
      <c r="F48" s="1" t="s">
        <v>110</v>
      </c>
    </row>
    <row r="49" spans="1:6">
      <c r="A49" s="1">
        <v>48</v>
      </c>
      <c r="B49" s="2" t="s">
        <v>24</v>
      </c>
      <c r="C49" s="1" t="s">
        <v>213</v>
      </c>
      <c r="D49" s="2" t="s">
        <v>214</v>
      </c>
      <c r="E49" s="1" t="s">
        <v>215</v>
      </c>
      <c r="F49" s="1" t="s">
        <v>216</v>
      </c>
    </row>
    <row r="50" spans="1:6">
      <c r="A50" s="1">
        <v>49</v>
      </c>
      <c r="B50" s="2" t="s">
        <v>279</v>
      </c>
      <c r="C50" s="1" t="s">
        <v>111</v>
      </c>
      <c r="D50" s="2" t="s">
        <v>112</v>
      </c>
      <c r="E50" s="1" t="s">
        <v>113</v>
      </c>
      <c r="F50" s="1" t="s">
        <v>114</v>
      </c>
    </row>
    <row r="51" spans="1:6">
      <c r="A51" s="1">
        <v>50</v>
      </c>
      <c r="B51" s="2" t="s">
        <v>25</v>
      </c>
      <c r="C51" s="1" t="s">
        <v>167</v>
      </c>
      <c r="D51" s="2" t="s">
        <v>168</v>
      </c>
      <c r="E51" s="1" t="s">
        <v>169</v>
      </c>
      <c r="F51" s="1" t="s">
        <v>170</v>
      </c>
    </row>
  </sheetData>
  <sheetProtection algorithmName="SHA-512" hashValue="FXA+iah5eTq++GrI4G0wMxJBaUH7CFMC1lr3XFFk+uQpUOJ5benBtKUmVnmno2uqzXtcb5zSrY571xU4u9RD3A==" saltValue="sjuiAUEalFzvL5tLHM7WDQ==" spinCount="100000" sheet="1" formatCells="0" formatColumns="0" formatRows="0" insertColumns="0" insertRows="0" insertHyperlinks="0" deleteColumns="0" deleteRows="0" sort="0" autoFilter="0" pivotTables="0"/>
  <phoneticPr fontId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男子</vt:lpstr>
      <vt:lpstr>女子</vt:lpstr>
      <vt:lpstr>データベース</vt:lpstr>
      <vt:lpstr>女子!Print_Area</vt:lpstr>
      <vt:lpstr>男子!Print_Area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吉本 剣志郎</dc:creator>
  <cp:lastModifiedBy>永田 崚</cp:lastModifiedBy>
  <cp:lastPrinted>2024-05-08T04:46:38Z</cp:lastPrinted>
  <dcterms:created xsi:type="dcterms:W3CDTF">2021-10-12T05:14:05Z</dcterms:created>
  <dcterms:modified xsi:type="dcterms:W3CDTF">2025-03-16T22:41:45Z</dcterms:modified>
</cp:coreProperties>
</file>